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vp\Desktop\my doc\DOPISI 2025\FINANCIJE 2025\FINANCIJSKI PLAN 2026-2028-11.12.2025\"/>
    </mc:Choice>
  </mc:AlternateContent>
  <xr:revisionPtr revIDLastSave="0" documentId="13_ncr:1_{412816F1-2735-4120-806D-BA157FD666A1}" xr6:coauthVersionLast="47" xr6:coauthVersionMax="47" xr10:uidLastSave="{00000000-0000-0000-0000-000000000000}"/>
  <bookViews>
    <workbookView xWindow="1815" yWindow="1815" windowWidth="18330" windowHeight="12210" xr2:uid="{00000000-000D-0000-FFFF-FFFF00000000}"/>
  </bookViews>
  <sheets>
    <sheet name="Financijski plan 2026-2028" sheetId="1" r:id="rId1"/>
    <sheet name="Sažetak" sheetId="2" r:id="rId2"/>
    <sheet name="A1.Račun prihoda i rashoda" sheetId="3" r:id="rId3"/>
    <sheet name="A2.Prihodi i rashodi prema izvo" sheetId="4" r:id="rId4"/>
    <sheet name="A3.Rashodi prema funkcijskoj kl" sheetId="5" r:id="rId5"/>
    <sheet name="B1.Račun financiranja prema eko" sheetId="6" r:id="rId6"/>
    <sheet name="B2.Račun financiranj prema izvo" sheetId="8" r:id="rId7"/>
    <sheet name="Posebni dio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4" l="1"/>
  <c r="E11" i="4"/>
  <c r="D18" i="3"/>
  <c r="D17" i="3"/>
  <c r="D12" i="3"/>
  <c r="D11" i="3" s="1"/>
  <c r="I10" i="2"/>
  <c r="I13" i="2" s="1"/>
  <c r="H10" i="2"/>
  <c r="G11" i="4"/>
  <c r="F11" i="4"/>
  <c r="D11" i="4"/>
  <c r="G17" i="3"/>
  <c r="F17" i="3"/>
  <c r="E17" i="3"/>
  <c r="C17" i="3"/>
  <c r="G12" i="3"/>
  <c r="G11" i="3" s="1"/>
  <c r="F12" i="3"/>
  <c r="F11" i="3" s="1"/>
  <c r="E12" i="3"/>
  <c r="E11" i="3" s="1"/>
  <c r="C12" i="3"/>
  <c r="C11" i="3" s="1"/>
  <c r="G28" i="2"/>
  <c r="F28" i="2"/>
  <c r="J10" i="2"/>
  <c r="G10" i="2"/>
  <c r="F13" i="2"/>
  <c r="F10" i="2"/>
  <c r="G7" i="2"/>
  <c r="J7" i="2"/>
  <c r="I7" i="2"/>
  <c r="H7" i="2"/>
  <c r="F7" i="2"/>
  <c r="F36" i="2"/>
  <c r="G33" i="2" s="1"/>
  <c r="G36" i="2" s="1"/>
  <c r="H33" i="2" s="1"/>
  <c r="H36" i="2" s="1"/>
  <c r="I33" i="2" s="1"/>
  <c r="I36" i="2" s="1"/>
  <c r="J33" i="2" s="1"/>
  <c r="J36" i="2" s="1"/>
  <c r="J20" i="2"/>
  <c r="I20" i="2"/>
  <c r="H20" i="2"/>
  <c r="G20" i="2"/>
  <c r="F20" i="2"/>
  <c r="J13" i="2" l="1"/>
  <c r="H13" i="2"/>
  <c r="I21" i="2"/>
  <c r="I27" i="2" s="1"/>
  <c r="I28" i="2" s="1"/>
  <c r="J21" i="2"/>
  <c r="J27" i="2" s="1"/>
  <c r="J28" i="2" s="1"/>
  <c r="H21" i="2"/>
  <c r="H27" i="2" s="1"/>
  <c r="H28" i="2" s="1"/>
</calcChain>
</file>

<file path=xl/sharedStrings.xml><?xml version="1.0" encoding="utf-8"?>
<sst xmlns="http://schemas.openxmlformats.org/spreadsheetml/2006/main" count="292" uniqueCount="130">
  <si>
    <t>Bojan Štokovac dipl.ing.</t>
  </si>
  <si>
    <t>JAVNA VATROGASNA POSTROJBA UMAG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</si>
  <si>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</si>
  <si>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</si>
  <si>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</si>
  <si>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</si>
  <si>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</si>
  <si>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</si>
  <si>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</si>
  <si>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</si>
  <si>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</si>
  <si>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</si>
  <si>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</si>
  <si>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I. OPĆI DIO</t>
  </si>
  <si>
    <t>A) SAŽETAK RAČUNA PRIHODA I RASHODA</t>
  </si>
  <si>
    <t>EUR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</si>
  <si>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</si>
  <si>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</si>
  <si>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</si>
  <si>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</si>
  <si>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</si>
  <si>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</si>
  <si>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</si>
  <si>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</si>
  <si>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Izvršenje 2024.</t>
  </si>
  <si>
    <t>Plan 2025.</t>
  </si>
  <si>
    <t>Projekcija 2027.</t>
  </si>
  <si>
    <t>Projekcija 2028.</t>
  </si>
  <si>
    <t xml:space="preserve"> </t>
  </si>
  <si>
    <t>Plan 2026.</t>
  </si>
  <si>
    <t/>
  </si>
  <si>
    <t>IZVRŠENJE</t>
  </si>
  <si>
    <t>PLAN</t>
  </si>
  <si>
    <t>PROJEKCIJA</t>
  </si>
  <si>
    <t>1</t>
  </si>
  <si>
    <t>2</t>
  </si>
  <si>
    <t>3</t>
  </si>
  <si>
    <t>4</t>
  </si>
  <si>
    <t>5</t>
  </si>
  <si>
    <t>BROJ KONTA</t>
  </si>
  <si>
    <t>VRSTA PRIHODA / PRIMITAKA</t>
  </si>
  <si>
    <t>2025</t>
  </si>
  <si>
    <t>2026</t>
  </si>
  <si>
    <t>2027</t>
  </si>
  <si>
    <t>2028</t>
  </si>
  <si>
    <t>6</t>
  </si>
  <si>
    <t>Prihodi poslovanja</t>
  </si>
  <si>
    <t>63</t>
  </si>
  <si>
    <t>Pomoći iz inozemstva i od subjekata unutar općeg proračuna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</si>
  <si>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</si>
  <si>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</si>
  <si>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</si>
  <si>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te povrati po protestira</t>
  </si>
  <si>
    <t>67</t>
  </si>
  <si>
    <t>Prihodi iz nadležnog proračuna i od HZZO-a temeljem ugovornih obveza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</si>
  <si>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</si>
  <si>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</si>
  <si>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</si>
  <si>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</si>
  <si>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</si>
  <si>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</si>
  <si>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</si>
  <si>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</si>
  <si>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Naknade građanima i kućanstvima na temelju osiguranja i druge naknade</t>
  </si>
  <si>
    <t>Rashodi za nabavu nefinancijske imovine</t>
  </si>
  <si>
    <t>42</t>
  </si>
  <si>
    <t>Rashodi za nabavu proizvedene dugotrajne imovine</t>
  </si>
  <si>
    <t xml:space="preserve">A. RAČUN PRIHODA I RASHODA </t>
  </si>
  <si>
    <t>A1. PRIHODI I RASHODI PREMA EKONOMSKOJ KLASIFIKACIJI</t>
  </si>
  <si>
    <t>UKUPNO PRIHODI / PRIMICI</t>
  </si>
  <si>
    <t>UKUPNO RASHODI / IZDACI</t>
  </si>
  <si>
    <t xml:space="preserve">     I. OPĆI DIO</t>
  </si>
  <si>
    <t>A2. PRIHODI I RASHODI PREMA IZVORIMA FINANCIRANJA</t>
  </si>
  <si>
    <t xml:space="preserve">UKUPNO PRIHODI / PRIMICI	</t>
  </si>
  <si>
    <t>Izvor 1.0. Opći prihodi i primici - GRAD UMAG</t>
  </si>
  <si>
    <t>Izvor 1.1. 1. Opći prihodi i primici - GRAD UMAG</t>
  </si>
  <si>
    <t>Izvor 1.2. 1. Opći prihodi i primici - DECENTRALIZIRANA SREDSTVA</t>
  </si>
  <si>
    <t>Izvor 3.1. Vlastiti prihodi korisnika</t>
  </si>
  <si>
    <t>Izvor 4.9. 4. Prihodi po posebnim propisima</t>
  </si>
  <si>
    <t>Izvor 5.1. 5. Pomoći za vatrogastvo izvan standarda</t>
  </si>
  <si>
    <t>Izvor 5.7. 5. Pomoći - decentralizirana sredstva</t>
  </si>
  <si>
    <t>Izvor 5.9. Pomoć za proračunske korisnike</t>
  </si>
  <si>
    <t xml:space="preserve">UKUPNO RASHODI / IZDACI	</t>
  </si>
  <si>
    <t>3 Rashodi poslovanja</t>
  </si>
  <si>
    <t>31 Rashodi za zaposlene</t>
  </si>
  <si>
    <t>32 Materijalni rashodi</t>
  </si>
  <si>
    <t>37 Naknade građanima i kućanstvima na temelju osiguranja i druge naknade</t>
  </si>
  <si>
    <t>4 Rashodi za nabavu nefinancijske imovine</t>
  </si>
  <si>
    <t>42 Rashodi za nabavu proizvedene dugotrajne imovine</t>
  </si>
  <si>
    <t>34 Financijski rashodi</t>
  </si>
  <si>
    <t>FUNKCIJSKA KLASIFIKACIJA 03 Javni red i sigurnost</t>
  </si>
  <si>
    <t>FUNKCIJSKA KLASIFIKACIJA 032 Usluge protupožarne zaštite</t>
  </si>
  <si>
    <t>a</t>
  </si>
  <si>
    <t>A3. RASHODI PREMA FUNKCIJSKOJ KLASIFIKACIJI</t>
  </si>
  <si>
    <t xml:space="preserve">B. RAČUN FINANCIRANJA </t>
  </si>
  <si>
    <t>B1. RAČUN FINANCIRANJA PREMA EKONOMSKOG KLASIFIKACIJI</t>
  </si>
  <si>
    <t>Naziv</t>
  </si>
  <si>
    <t xml:space="preserve">Izvršenje </t>
  </si>
  <si>
    <t xml:space="preserve">Tekući plan </t>
  </si>
  <si>
    <t xml:space="preserve">Plan </t>
  </si>
  <si>
    <t>Projekcija</t>
  </si>
  <si>
    <t xml:space="preserve">Projekcija 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</si>
  <si>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</si>
  <si>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</si>
  <si>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</si>
  <si>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</si>
  <si>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</si>
  <si>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</si>
  <si>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Razred/skupina</t>
  </si>
  <si>
    <t>B2. RAČUN FINANCIRANJA PREMA IZVORIMA FINANCIRANJA</t>
  </si>
  <si>
    <t>Namjenski primici od zaduživanja</t>
  </si>
  <si>
    <t>Opći prihodi i primici</t>
  </si>
  <si>
    <t>Vlastiti prihodi</t>
  </si>
  <si>
    <t>Razdjel 000 PRIHODI I PRIMICI</t>
  </si>
  <si>
    <t>Glava 00002 NAMJENSKI PRIHODI</t>
  </si>
  <si>
    <t>Program 1102 Osnovna djelatnost vatrogastva - izvan standarda</t>
  </si>
  <si>
    <t>Aktivnost A100001 Osnovna djelatnost vatrogastva</t>
  </si>
  <si>
    <t>Razdjel 001 Upravni odjel za opću upravu i društvene djelatnosti</t>
  </si>
  <si>
    <t>Glava 00110 VATROGASNE POSTROJBE</t>
  </si>
  <si>
    <t>Program 1081 ORGANIZIRANJE I PROVOĐENJE ZAŠTITE I SPAŠAVANJA</t>
  </si>
  <si>
    <t>Aktivnost A100190 Osnovna djelatnost vatrogastva-minimalni standard</t>
  </si>
  <si>
    <t>Aktivnost A100191 Osnovna djelatnost vatrogastva-izvan standarda</t>
  </si>
  <si>
    <t>Kapitalni projekt K100008 Opremanje vatrogasne postrojbe- izvan standarda</t>
  </si>
  <si>
    <t>Program 1101 Osnovna djelatnost vatrogastva - minimalni standard</t>
  </si>
  <si>
    <t>Kapitalni projekt K100001 Opremanje vatrogasne postrojbe</t>
  </si>
  <si>
    <t>II. POSEBNI DIO</t>
  </si>
  <si>
    <t>ZAPOVJEDNIK JVP UMAG</t>
  </si>
  <si>
    <t>KLASA: 400-01/25-01/01</t>
  </si>
  <si>
    <t>URBROJ: 2105-5-18-25-4</t>
  </si>
  <si>
    <t>Umag.11.prosinca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</si>
</sst>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0"/>
      <name val="Arial"/>
    </font>
    <font>
      <b/>
      <sz val="10"/>
      <color indexed="8"/>
      <name val="Arial"/>
    </font>
    <font>
      <b/>
      <sz val="10"/>
      <color indexed="9"/>
      <name val="Arial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8" fillId="0" borderId="2" xfId="0" quotePrefix="1" applyFont="1" applyBorder="1" applyAlignment="1">
      <alignment horizontal="left" wrapText="1"/>
    </xf>
    <xf numFmtId="0" fontId="8" fillId="0" borderId="3" xfId="0" quotePrefix="1" applyFont="1" applyBorder="1" applyAlignment="1">
      <alignment horizontal="left" wrapText="1"/>
    </xf>
    <xf numFmtId="0" fontId="8" fillId="0" borderId="3" xfId="0" quotePrefix="1" applyFont="1" applyBorder="1" applyAlignment="1">
      <alignment horizontal="center" wrapText="1"/>
    </xf>
    <xf numFmtId="0" fontId="8" fillId="0" borderId="3" xfId="0" quotePrefix="1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/>
    </xf>
    <xf numFmtId="4" fontId="8" fillId="3" borderId="4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0" fontId="10" fillId="3" borderId="2" xfId="0" applyFont="1" applyFill="1" applyBorder="1" applyAlignment="1">
      <alignment horizontal="left" vertical="center"/>
    </xf>
    <xf numFmtId="4" fontId="8" fillId="0" borderId="4" xfId="0" applyNumberFormat="1" applyFont="1" applyBorder="1" applyAlignment="1">
      <alignment horizontal="right" wrapText="1"/>
    </xf>
    <xf numFmtId="4" fontId="8" fillId="4" borderId="4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8" fillId="0" borderId="0" xfId="0" quotePrefix="1" applyFont="1" applyAlignment="1">
      <alignment horizontal="center" vertical="center" wrapText="1"/>
    </xf>
    <xf numFmtId="4" fontId="10" fillId="4" borderId="2" xfId="0" quotePrefix="1" applyNumberFormat="1" applyFont="1" applyFill="1" applyBorder="1" applyAlignment="1">
      <alignment horizontal="right"/>
    </xf>
    <xf numFmtId="4" fontId="10" fillId="4" borderId="4" xfId="0" applyNumberFormat="1" applyFont="1" applyFill="1" applyBorder="1" applyAlignment="1">
      <alignment horizontal="right" wrapText="1"/>
    </xf>
    <xf numFmtId="4" fontId="10" fillId="3" borderId="2" xfId="0" quotePrefix="1" applyNumberFormat="1" applyFont="1" applyFill="1" applyBorder="1" applyAlignment="1">
      <alignment horizontal="right"/>
    </xf>
    <xf numFmtId="4" fontId="10" fillId="3" borderId="4" xfId="0" quotePrefix="1" applyNumberFormat="1" applyFont="1" applyFill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0" xfId="0" quotePrefix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/>
    <xf numFmtId="3" fontId="10" fillId="4" borderId="2" xfId="0" quotePrefix="1" applyNumberFormat="1" applyFont="1" applyFill="1" applyBorder="1" applyAlignment="1">
      <alignment horizontal="right"/>
    </xf>
    <xf numFmtId="3" fontId="10" fillId="4" borderId="4" xfId="0" applyNumberFormat="1" applyFont="1" applyFill="1" applyBorder="1" applyAlignment="1">
      <alignment horizontal="right" wrapText="1"/>
    </xf>
    <xf numFmtId="3" fontId="8" fillId="3" borderId="2" xfId="0" quotePrefix="1" applyNumberFormat="1" applyFont="1" applyFill="1" applyBorder="1" applyAlignment="1">
      <alignment horizontal="right"/>
    </xf>
    <xf numFmtId="3" fontId="8" fillId="3" borderId="4" xfId="0" quotePrefix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20" fontId="0" fillId="0" borderId="0" xfId="0" applyNumberFormat="1" applyAlignment="1">
      <alignment horizontal="left"/>
    </xf>
    <xf numFmtId="0" fontId="0" fillId="0" borderId="2" xfId="0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0" fillId="0" borderId="10" xfId="0" applyBorder="1"/>
    <xf numFmtId="4" fontId="0" fillId="0" borderId="7" xfId="0" applyNumberFormat="1" applyBorder="1"/>
    <xf numFmtId="4" fontId="0" fillId="0" borderId="10" xfId="0" applyNumberFormat="1" applyBorder="1"/>
    <xf numFmtId="4" fontId="3" fillId="6" borderId="4" xfId="0" applyNumberFormat="1" applyFont="1" applyFill="1" applyBorder="1"/>
    <xf numFmtId="4" fontId="3" fillId="4" borderId="4" xfId="0" applyNumberFormat="1" applyFont="1" applyFill="1" applyBorder="1"/>
    <xf numFmtId="4" fontId="0" fillId="0" borderId="4" xfId="0" applyNumberFormat="1" applyBorder="1"/>
    <xf numFmtId="4" fontId="3" fillId="6" borderId="5" xfId="0" applyNumberFormat="1" applyFont="1" applyFill="1" applyBorder="1"/>
    <xf numFmtId="4" fontId="3" fillId="4" borderId="5" xfId="0" applyNumberFormat="1" applyFont="1" applyFill="1" applyBorder="1"/>
    <xf numFmtId="4" fontId="0" fillId="0" borderId="5" xfId="0" applyNumberFormat="1" applyBorder="1"/>
    <xf numFmtId="4" fontId="3" fillId="4" borderId="8" xfId="0" applyNumberFormat="1" applyFont="1" applyFill="1" applyBorder="1"/>
    <xf numFmtId="4" fontId="3" fillId="4" borderId="9" xfId="0" applyNumberFormat="1" applyFont="1" applyFill="1" applyBorder="1"/>
    <xf numFmtId="4" fontId="3" fillId="4" borderId="7" xfId="0" applyNumberFormat="1" applyFont="1" applyFill="1" applyBorder="1"/>
    <xf numFmtId="4" fontId="3" fillId="4" borderId="10" xfId="0" applyNumberFormat="1" applyFont="1" applyFill="1" applyBorder="1"/>
    <xf numFmtId="4" fontId="0" fillId="0" borderId="8" xfId="0" applyNumberFormat="1" applyBorder="1"/>
    <xf numFmtId="4" fontId="0" fillId="0" borderId="9" xfId="0" applyNumberFormat="1" applyBorder="1"/>
    <xf numFmtId="4" fontId="15" fillId="0" borderId="7" xfId="0" applyNumberFormat="1" applyFont="1" applyBorder="1"/>
    <xf numFmtId="4" fontId="15" fillId="0" borderId="10" xfId="0" applyNumberFormat="1" applyFont="1" applyBorder="1"/>
    <xf numFmtId="4" fontId="15" fillId="0" borderId="4" xfId="0" applyNumberFormat="1" applyFont="1" applyBorder="1"/>
    <xf numFmtId="0" fontId="16" fillId="0" borderId="0" xfId="0" applyFont="1" applyAlignment="1">
      <alignment horizontal="center"/>
    </xf>
    <xf numFmtId="0" fontId="17" fillId="0" borderId="2" xfId="0" applyFont="1" applyBorder="1"/>
    <xf numFmtId="0" fontId="17" fillId="0" borderId="5" xfId="0" applyFont="1" applyBorder="1"/>
    <xf numFmtId="4" fontId="17" fillId="0" borderId="4" xfId="0" applyNumberFormat="1" applyFont="1" applyBorder="1"/>
    <xf numFmtId="4" fontId="18" fillId="7" borderId="4" xfId="0" applyNumberFormat="1" applyFont="1" applyFill="1" applyBorder="1"/>
    <xf numFmtId="0" fontId="17" fillId="0" borderId="9" xfId="0" applyFont="1" applyBorder="1" applyAlignment="1">
      <alignment wrapText="1"/>
    </xf>
    <xf numFmtId="0" fontId="18" fillId="7" borderId="11" xfId="0" applyFont="1" applyFill="1" applyBorder="1"/>
    <xf numFmtId="0" fontId="18" fillId="7" borderId="12" xfId="0" applyFont="1" applyFill="1" applyBorder="1"/>
    <xf numFmtId="0" fontId="0" fillId="0" borderId="11" xfId="0" applyBorder="1"/>
    <xf numFmtId="0" fontId="18" fillId="7" borderId="7" xfId="0" applyFont="1" applyFill="1" applyBorder="1"/>
    <xf numFmtId="0" fontId="18" fillId="7" borderId="10" xfId="0" applyFont="1" applyFill="1" applyBorder="1"/>
    <xf numFmtId="0" fontId="18" fillId="7" borderId="2" xfId="0" applyFont="1" applyFill="1" applyBorder="1"/>
    <xf numFmtId="0" fontId="18" fillId="7" borderId="5" xfId="0" applyFont="1" applyFill="1" applyBorder="1"/>
    <xf numFmtId="0" fontId="17" fillId="0" borderId="5" xfId="0" applyFont="1" applyBorder="1" applyAlignment="1">
      <alignment wrapText="1"/>
    </xf>
    <xf numFmtId="0" fontId="0" fillId="0" borderId="12" xfId="0" applyBorder="1"/>
    <xf numFmtId="0" fontId="17" fillId="0" borderId="7" xfId="0" applyFont="1" applyBorder="1"/>
    <xf numFmtId="0" fontId="17" fillId="0" borderId="10" xfId="0" applyFont="1" applyBorder="1"/>
    <xf numFmtId="0" fontId="17" fillId="0" borderId="4" xfId="0" applyFont="1" applyBorder="1" applyAlignment="1">
      <alignment horizontal="center"/>
    </xf>
    <xf numFmtId="0" fontId="18" fillId="8" borderId="2" xfId="0" applyFont="1" applyFill="1" applyBorder="1"/>
    <xf numFmtId="0" fontId="18" fillId="8" borderId="5" xfId="0" applyFont="1" applyFill="1" applyBorder="1"/>
    <xf numFmtId="4" fontId="18" fillId="8" borderId="4" xfId="0" applyNumberFormat="1" applyFont="1" applyFill="1" applyBorder="1"/>
    <xf numFmtId="0" fontId="18" fillId="9" borderId="7" xfId="0" applyFont="1" applyFill="1" applyBorder="1"/>
    <xf numFmtId="0" fontId="18" fillId="9" borderId="10" xfId="0" applyFont="1" applyFill="1" applyBorder="1"/>
    <xf numFmtId="4" fontId="18" fillId="9" borderId="4" xfId="0" applyNumberFormat="1" applyFont="1" applyFill="1" applyBorder="1"/>
    <xf numFmtId="0" fontId="0" fillId="0" borderId="0" xfId="0" applyAlignment="1">
      <alignment wrapText="1"/>
    </xf>
    <xf numFmtId="0" fontId="17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horizontal="left" vertical="center" wrapText="1"/>
    </xf>
    <xf numFmtId="3" fontId="5" fillId="2" borderId="4" xfId="0" applyNumberFormat="1" applyFont="1" applyFill="1" applyBorder="1" applyAlignment="1">
      <alignment horizontal="right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wrapText="1"/>
    </xf>
    <xf numFmtId="0" fontId="19" fillId="5" borderId="0" xfId="0" applyFont="1" applyFill="1"/>
    <xf numFmtId="4" fontId="19" fillId="5" borderId="0" xfId="0" applyNumberFormat="1" applyFont="1" applyFill="1"/>
    <xf numFmtId="0" fontId="19" fillId="10" borderId="0" xfId="0" applyFont="1" applyFill="1"/>
    <xf numFmtId="4" fontId="19" fillId="10" borderId="0" xfId="0" applyNumberFormat="1" applyFont="1" applyFill="1"/>
    <xf numFmtId="0" fontId="18" fillId="11" borderId="0" xfId="0" applyFont="1" applyFill="1"/>
    <xf numFmtId="4" fontId="18" fillId="11" borderId="0" xfId="0" applyNumberFormat="1" applyFont="1" applyFill="1"/>
    <xf numFmtId="0" fontId="18" fillId="12" borderId="0" xfId="0" applyFont="1" applyFill="1"/>
    <xf numFmtId="4" fontId="18" fillId="12" borderId="0" xfId="0" applyNumberFormat="1" applyFont="1" applyFill="1"/>
    <xf numFmtId="0" fontId="18" fillId="7" borderId="0" xfId="0" applyFont="1" applyFill="1"/>
    <xf numFmtId="4" fontId="18" fillId="7" borderId="0" xfId="0" applyNumberFormat="1" applyFont="1" applyFill="1"/>
    <xf numFmtId="4" fontId="17" fillId="0" borderId="0" xfId="0" applyNumberFormat="1" applyFont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10" fillId="3" borderId="2" xfId="0" quotePrefix="1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vertical="center" wrapText="1"/>
    </xf>
    <xf numFmtId="0" fontId="10" fillId="4" borderId="2" xfId="0" quotePrefix="1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0" fillId="0" borderId="2" xfId="0" quotePrefix="1" applyFont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1" fillId="3" borderId="3" xfId="0" applyFont="1" applyFill="1" applyBorder="1" applyAlignment="1">
      <alignment vertical="center"/>
    </xf>
    <xf numFmtId="0" fontId="10" fillId="0" borderId="2" xfId="0" quotePrefix="1" applyFont="1" applyBorder="1" applyAlignment="1">
      <alignment horizontal="left" vertical="center" wrapText="1"/>
    </xf>
    <xf numFmtId="4" fontId="3" fillId="6" borderId="8" xfId="0" applyNumberFormat="1" applyFont="1" applyFill="1" applyBorder="1"/>
    <xf numFmtId="4" fontId="3" fillId="6" borderId="9" xfId="0" applyNumberFormat="1" applyFont="1" applyFill="1" applyBorder="1"/>
    <xf numFmtId="4" fontId="3" fillId="6" borderId="2" xfId="0" applyNumberFormat="1" applyFont="1" applyFill="1" applyBorder="1"/>
    <xf numFmtId="4" fontId="3" fillId="6" borderId="5" xfId="0" applyNumberFormat="1" applyFont="1" applyFill="1" applyBorder="1"/>
    <xf numFmtId="0" fontId="8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2</xdr:row>
      <xdr:rowOff>76200</xdr:rowOff>
    </xdr:from>
    <xdr:to>
      <xdr:col>8</xdr:col>
      <xdr:colOff>409575</xdr:colOff>
      <xdr:row>13</xdr:row>
      <xdr:rowOff>28575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EACDA9C-EFC6-42B4-BE5A-0182A8E0A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457200"/>
          <a:ext cx="183832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600076</xdr:colOff>
      <xdr:row>15</xdr:row>
      <xdr:rowOff>114300</xdr:rowOff>
    </xdr:from>
    <xdr:ext cx="6315074" cy="374141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E07D3213-10AF-4295-B831-2AD2332DFE79}"/>
            </a:ext>
          </a:extLst>
        </xdr:cNvPr>
        <xdr:cNvSpPr txBox="1"/>
      </xdr:nvSpPr>
      <xdr:spPr>
        <a:xfrm>
          <a:off x="1209676" y="2543175"/>
          <a:ext cx="6315074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hr-HR" sz="1800" b="1"/>
            <a:t>FINANCIJSKI</a:t>
          </a:r>
          <a:r>
            <a:rPr lang="hr-HR" sz="1800" b="1" baseline="0"/>
            <a:t> </a:t>
          </a:r>
          <a:r>
            <a:rPr lang="hr-HR" sz="1800" b="1"/>
            <a:t>PLAN JVP UMAG ZA 2026.GODINU</a:t>
          </a:r>
        </a:p>
      </xdr:txBody>
    </xdr:sp>
    <xdr:clientData/>
  </xdr:oneCellAnchor>
  <xdr:oneCellAnchor>
    <xdr:from>
      <xdr:col>3</xdr:col>
      <xdr:colOff>590550</xdr:colOff>
      <xdr:row>20</xdr:row>
      <xdr:rowOff>114300</xdr:rowOff>
    </xdr:from>
    <xdr:ext cx="4143375" cy="647700"/>
    <xdr:sp macro="" textlink="">
      <xdr:nvSpPr>
        <xdr:cNvPr id="4" name="TekstniOkvir 3">
          <a:extLst>
            <a:ext uri="{FF2B5EF4-FFF2-40B4-BE49-F238E27FC236}">
              <a16:creationId xmlns:a16="http://schemas.microsoft.com/office/drawing/2014/main" id="{5F34D760-74EB-4DEE-B34F-B860745F3F38}"/>
            </a:ext>
          </a:extLst>
        </xdr:cNvPr>
        <xdr:cNvSpPr txBox="1"/>
      </xdr:nvSpPr>
      <xdr:spPr>
        <a:xfrm>
          <a:off x="2419350" y="3352800"/>
          <a:ext cx="4143375" cy="647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r-HR" sz="1800" b="1"/>
            <a:t>I PROJEKCIJE ZA 2027. I 2028. GODINU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2:K37"/>
  <sheetViews>
    <sheetView tabSelected="1" workbookViewId="0">
      <selection activeCell="A25" sqref="A25"/>
    </sheetView>
  </sheetViews>
  <sheetFormatPr defaultRowHeight="15" x14ac:dyDescent="0.25"/>
  <sheetData>
    <row r="32" spans="6:6" x14ac:dyDescent="0.25">
      <c r="F32" t="s">
        <v>28</v>
      </c>
    </row>
    <row r="34" spans="2:11" x14ac:dyDescent="0.25">
      <c r="K34" s="1" t="s">
        <v>126</v>
      </c>
    </row>
    <row r="35" spans="2:11" x14ac:dyDescent="0.25">
      <c r="B35" s="1" t="s">
        <v>127</v>
      </c>
    </row>
    <row r="36" spans="2:11" x14ac:dyDescent="0.25">
      <c r="B36" s="1" t="s">
        <v>128</v>
      </c>
      <c r="K36" s="1" t="s">
        <v>0</v>
      </c>
    </row>
    <row r="37" spans="2:11" x14ac:dyDescent="0.25">
      <c r="B37" s="1" t="s">
        <v>129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AA31B-DF79-47FD-B9FB-5379FBF52A10}">
  <dimension ref="A1:J38"/>
  <sheetViews>
    <sheetView workbookViewId="0">
      <selection activeCell="G33" sqref="G33"/>
    </sheetView>
  </sheetViews>
  <sheetFormatPr defaultRowHeight="15" x14ac:dyDescent="0.25"/>
  <cols>
    <col min="5" max="5" width="20.28515625" customWidth="1"/>
    <col min="6" max="10" width="15.42578125" customWidth="1"/>
  </cols>
  <sheetData>
    <row r="1" spans="1:10" x14ac:dyDescent="0.25">
      <c r="A1" s="146" t="s">
        <v>1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9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142" t="s">
        <v>13</v>
      </c>
      <c r="B3" s="142"/>
      <c r="C3" s="142"/>
      <c r="D3" s="142"/>
      <c r="E3" s="142"/>
      <c r="F3" s="142"/>
      <c r="G3" s="142"/>
      <c r="H3" s="142"/>
      <c r="I3" s="147"/>
      <c r="J3" s="147"/>
    </row>
    <row r="4" spans="1:10" ht="13.5" customHeight="1" x14ac:dyDescent="0.25">
      <c r="A4" s="142" t="s">
        <v>14</v>
      </c>
      <c r="B4" s="143"/>
      <c r="C4" s="143"/>
      <c r="D4" s="143"/>
      <c r="E4" s="143"/>
      <c r="F4" s="143"/>
      <c r="G4" s="143"/>
      <c r="H4" s="143"/>
      <c r="I4" s="143"/>
      <c r="J4" s="143"/>
    </row>
    <row r="5" spans="1:10" ht="12" customHeight="1" x14ac:dyDescent="0.25">
      <c r="A5" s="8"/>
      <c r="B5" s="9"/>
      <c r="C5" s="9"/>
      <c r="D5" s="9"/>
      <c r="E5" s="10"/>
      <c r="F5" s="4"/>
      <c r="G5" s="4"/>
      <c r="H5" s="4"/>
      <c r="I5" s="4"/>
      <c r="J5" s="11" t="s">
        <v>15</v>
      </c>
    </row>
    <row r="6" spans="1:10" ht="30" customHeight="1" x14ac:dyDescent="0.25">
      <c r="A6" s="12"/>
      <c r="B6" s="13"/>
      <c r="C6" s="13"/>
      <c r="D6" s="14"/>
      <c r="E6" s="15"/>
      <c r="F6" s="16" t="s">
        <v>24</v>
      </c>
      <c r="G6" s="16" t="s">
        <v>25</v>
      </c>
      <c r="H6" s="16" t="s">
        <v>29</v>
      </c>
      <c r="I6" s="16" t="s">
        <v>26</v>
      </c>
      <c r="J6" s="16" t="s">
        <v>27</v>
      </c>
    </row>
    <row r="7" spans="1:10" x14ac:dyDescent="0.25">
      <c r="A7" s="129" t="s">
        <v>16</v>
      </c>
      <c r="B7" s="139"/>
      <c r="C7" s="139"/>
      <c r="D7" s="139"/>
      <c r="E7" s="150"/>
      <c r="F7" s="18">
        <f>SUM(F8)</f>
        <v>1614197.26</v>
      </c>
      <c r="G7" s="18">
        <f t="shared" ref="G7:J7" si="0">SUM(G8)</f>
        <v>2112301.5299999998</v>
      </c>
      <c r="H7" s="18">
        <f t="shared" si="0"/>
        <v>2127188</v>
      </c>
      <c r="I7" s="18">
        <f t="shared" si="0"/>
        <v>2196996</v>
      </c>
      <c r="J7" s="18">
        <f t="shared" si="0"/>
        <v>2270945</v>
      </c>
    </row>
    <row r="8" spans="1:10" x14ac:dyDescent="0.25">
      <c r="A8" s="148" t="s">
        <v>17</v>
      </c>
      <c r="B8" s="149"/>
      <c r="C8" s="149"/>
      <c r="D8" s="149"/>
      <c r="E8" s="145"/>
      <c r="F8" s="19">
        <v>1614197.26</v>
      </c>
      <c r="G8" s="19">
        <v>2112301.5299999998</v>
      </c>
      <c r="H8" s="19">
        <v>2127188</v>
      </c>
      <c r="I8" s="19">
        <v>2196996</v>
      </c>
      <c r="J8" s="19">
        <v>2270945</v>
      </c>
    </row>
    <row r="9" spans="1:10" x14ac:dyDescent="0.25">
      <c r="A9" s="144" t="s">
        <v>18</v>
      </c>
      <c r="B9" s="145"/>
      <c r="C9" s="145"/>
      <c r="D9" s="145"/>
      <c r="E9" s="145"/>
      <c r="F9" s="19">
        <v>0</v>
      </c>
      <c r="G9" s="19">
        <v>0</v>
      </c>
      <c r="H9" s="19"/>
      <c r="I9" s="19"/>
      <c r="J9" s="19"/>
    </row>
    <row r="10" spans="1:10" x14ac:dyDescent="0.25">
      <c r="A10" s="20" t="s">
        <v>19</v>
      </c>
      <c r="B10" s="17"/>
      <c r="C10" s="17"/>
      <c r="D10" s="17"/>
      <c r="E10" s="17"/>
      <c r="F10" s="18">
        <f>SUM(F11+F12)</f>
        <v>1615011.0699999998</v>
      </c>
      <c r="G10" s="18">
        <f>SUM(G11+G12)</f>
        <v>2112301.5300000003</v>
      </c>
      <c r="H10" s="18">
        <f>SUM(H11+H12)</f>
        <v>2127188</v>
      </c>
      <c r="I10" s="18">
        <f>SUM(I11+I12)</f>
        <v>2196996</v>
      </c>
      <c r="J10" s="18">
        <f t="shared" ref="J10" si="1">SUM(J11+J12)</f>
        <v>2270945</v>
      </c>
    </row>
    <row r="11" spans="1:10" x14ac:dyDescent="0.25">
      <c r="A11" s="151" t="s">
        <v>20</v>
      </c>
      <c r="B11" s="149"/>
      <c r="C11" s="149"/>
      <c r="D11" s="149"/>
      <c r="E11" s="149"/>
      <c r="F11" s="19">
        <v>1566447.92</v>
      </c>
      <c r="G11" s="19">
        <v>2069771.53</v>
      </c>
      <c r="H11" s="19">
        <v>2069488</v>
      </c>
      <c r="I11" s="19">
        <v>2138906</v>
      </c>
      <c r="J11" s="21">
        <v>2211845</v>
      </c>
    </row>
    <row r="12" spans="1:10" x14ac:dyDescent="0.25">
      <c r="A12" s="144" t="s">
        <v>21</v>
      </c>
      <c r="B12" s="145"/>
      <c r="C12" s="145"/>
      <c r="D12" s="145"/>
      <c r="E12" s="145"/>
      <c r="F12" s="19">
        <v>48563.15</v>
      </c>
      <c r="G12" s="19">
        <v>42530</v>
      </c>
      <c r="H12" s="19">
        <v>57700</v>
      </c>
      <c r="I12" s="19">
        <v>58090</v>
      </c>
      <c r="J12" s="21">
        <v>59100</v>
      </c>
    </row>
    <row r="13" spans="1:10" x14ac:dyDescent="0.25">
      <c r="A13" s="140" t="s">
        <v>22</v>
      </c>
      <c r="B13" s="141"/>
      <c r="C13" s="141"/>
      <c r="D13" s="141"/>
      <c r="E13" s="141"/>
      <c r="F13" s="22">
        <f>SUM(F7-F10)</f>
        <v>-813.80999999982305</v>
      </c>
      <c r="G13" s="22">
        <v>0</v>
      </c>
      <c r="H13" s="22">
        <f t="shared" ref="H13:J13" si="2">SUM(H7-H10)</f>
        <v>0</v>
      </c>
      <c r="I13" s="22">
        <f t="shared" si="2"/>
        <v>0</v>
      </c>
      <c r="J13" s="22">
        <f t="shared" si="2"/>
        <v>0</v>
      </c>
    </row>
    <row r="14" spans="1:10" ht="8.25" customHeight="1" x14ac:dyDescent="0.25">
      <c r="A14" s="5"/>
      <c r="B14" s="23"/>
      <c r="C14" s="23"/>
      <c r="D14" s="23"/>
      <c r="E14" s="23"/>
      <c r="F14" s="23"/>
      <c r="G14" s="23"/>
      <c r="H14" s="24"/>
      <c r="I14" s="24"/>
      <c r="J14" s="24"/>
    </row>
    <row r="15" spans="1:10" x14ac:dyDescent="0.25">
      <c r="A15" s="142" t="s">
        <v>23</v>
      </c>
      <c r="B15" s="143"/>
      <c r="C15" s="143"/>
      <c r="D15" s="143"/>
      <c r="E15" s="143"/>
      <c r="F15" s="143"/>
      <c r="G15" s="143"/>
      <c r="H15" s="143"/>
      <c r="I15" s="143"/>
      <c r="J15" s="143"/>
    </row>
    <row r="16" spans="1:10" ht="5.25" customHeight="1" x14ac:dyDescent="0.25">
      <c r="A16" s="5"/>
      <c r="B16" s="23"/>
      <c r="C16" s="23"/>
      <c r="D16" s="23"/>
      <c r="E16" s="23"/>
      <c r="F16" s="23"/>
      <c r="G16" s="23"/>
      <c r="H16" s="24"/>
      <c r="I16" s="24"/>
      <c r="J16" s="24"/>
    </row>
    <row r="17" spans="1:10" ht="28.5" customHeight="1" x14ac:dyDescent="0.25">
      <c r="A17" s="12"/>
      <c r="B17" s="13"/>
      <c r="C17" s="13"/>
      <c r="D17" s="14"/>
      <c r="E17" s="15"/>
      <c r="F17" s="16" t="s">
        <v>24</v>
      </c>
      <c r="G17" s="16" t="s">
        <v>25</v>
      </c>
      <c r="H17" s="16" t="s">
        <v>29</v>
      </c>
      <c r="I17" s="16" t="s">
        <v>26</v>
      </c>
      <c r="J17" s="16" t="s">
        <v>27</v>
      </c>
    </row>
    <row r="18" spans="1:10" x14ac:dyDescent="0.25">
      <c r="A18" s="144" t="s">
        <v>2</v>
      </c>
      <c r="B18" s="145"/>
      <c r="C18" s="145"/>
      <c r="D18" s="145"/>
      <c r="E18" s="145"/>
      <c r="F18" s="19"/>
      <c r="G18" s="19"/>
      <c r="H18" s="19"/>
      <c r="I18" s="19"/>
      <c r="J18" s="21"/>
    </row>
    <row r="19" spans="1:10" x14ac:dyDescent="0.25">
      <c r="A19" s="144" t="s">
        <v>3</v>
      </c>
      <c r="B19" s="145"/>
      <c r="C19" s="145"/>
      <c r="D19" s="145"/>
      <c r="E19" s="145"/>
      <c r="F19" s="19"/>
      <c r="G19" s="19"/>
      <c r="H19" s="19"/>
      <c r="I19" s="19"/>
      <c r="J19" s="21"/>
    </row>
    <row r="20" spans="1:10" x14ac:dyDescent="0.25">
      <c r="A20" s="140" t="s">
        <v>4</v>
      </c>
      <c r="B20" s="141"/>
      <c r="C20" s="141"/>
      <c r="D20" s="141"/>
      <c r="E20" s="141"/>
      <c r="F20" s="22">
        <f>F18-F19</f>
        <v>0</v>
      </c>
      <c r="G20" s="22">
        <f>G18-G19</f>
        <v>0</v>
      </c>
      <c r="H20" s="22">
        <f>H18-H19</f>
        <v>0</v>
      </c>
      <c r="I20" s="22">
        <f>I18-I19</f>
        <v>0</v>
      </c>
      <c r="J20" s="22">
        <f>J18-J19</f>
        <v>0</v>
      </c>
    </row>
    <row r="21" spans="1:10" x14ac:dyDescent="0.25">
      <c r="A21" s="140" t="s">
        <v>5</v>
      </c>
      <c r="B21" s="141"/>
      <c r="C21" s="141"/>
      <c r="D21" s="141"/>
      <c r="E21" s="141"/>
      <c r="F21" s="22">
        <v>0</v>
      </c>
      <c r="G21" s="22">
        <v>0</v>
      </c>
      <c r="H21" s="22">
        <f>H13+H20</f>
        <v>0</v>
      </c>
      <c r="I21" s="22">
        <f>I13+I20</f>
        <v>0</v>
      </c>
      <c r="J21" s="22">
        <f>J13+J20</f>
        <v>0</v>
      </c>
    </row>
    <row r="22" spans="1:10" ht="6.75" customHeight="1" x14ac:dyDescent="0.25">
      <c r="A22" s="25"/>
      <c r="B22" s="23"/>
      <c r="C22" s="23"/>
      <c r="D22" s="23"/>
      <c r="E22" s="23"/>
      <c r="F22" s="23"/>
      <c r="G22" s="23"/>
      <c r="H22" s="24"/>
      <c r="I22" s="24"/>
      <c r="J22" s="24"/>
    </row>
    <row r="23" spans="1:10" x14ac:dyDescent="0.25">
      <c r="A23" s="142" t="s">
        <v>6</v>
      </c>
      <c r="B23" s="143"/>
      <c r="C23" s="143"/>
      <c r="D23" s="143"/>
      <c r="E23" s="143"/>
      <c r="F23" s="143"/>
      <c r="G23" s="143"/>
      <c r="H23" s="143"/>
      <c r="I23" s="143"/>
      <c r="J23" s="143"/>
    </row>
    <row r="24" spans="1:10" ht="5.25" customHeight="1" x14ac:dyDescent="0.25">
      <c r="A24" s="5"/>
      <c r="B24" s="7"/>
      <c r="C24" s="7"/>
      <c r="D24" s="7"/>
      <c r="E24" s="7"/>
      <c r="F24" s="7"/>
      <c r="G24" s="7"/>
      <c r="H24" s="7"/>
      <c r="I24" s="7"/>
      <c r="J24" s="7"/>
    </row>
    <row r="25" spans="1:10" ht="27.75" customHeight="1" x14ac:dyDescent="0.25">
      <c r="A25" s="12"/>
      <c r="B25" s="13"/>
      <c r="C25" s="13"/>
      <c r="D25" s="14"/>
      <c r="E25" s="15"/>
      <c r="F25" s="16" t="s">
        <v>24</v>
      </c>
      <c r="G25" s="16" t="s">
        <v>25</v>
      </c>
      <c r="H25" s="16" t="s">
        <v>29</v>
      </c>
      <c r="I25" s="16" t="s">
        <v>26</v>
      </c>
      <c r="J25" s="16" t="s">
        <v>27</v>
      </c>
    </row>
    <row r="26" spans="1:10" ht="15" customHeight="1" x14ac:dyDescent="0.25">
      <c r="A26" s="133" t="s">
        <v>7</v>
      </c>
      <c r="B26" s="134"/>
      <c r="C26" s="134"/>
      <c r="D26" s="134"/>
      <c r="E26" s="135"/>
      <c r="F26" s="26">
        <v>0</v>
      </c>
      <c r="G26" s="26">
        <v>-19564.64</v>
      </c>
      <c r="H26" s="26">
        <v>0</v>
      </c>
      <c r="I26" s="26">
        <v>0</v>
      </c>
      <c r="J26" s="27">
        <v>0</v>
      </c>
    </row>
    <row r="27" spans="1:10" ht="15" customHeight="1" x14ac:dyDescent="0.25">
      <c r="A27" s="138" t="s">
        <v>8</v>
      </c>
      <c r="B27" s="139"/>
      <c r="C27" s="139"/>
      <c r="D27" s="139"/>
      <c r="E27" s="139"/>
      <c r="F27" s="28">
        <v>0</v>
      </c>
      <c r="G27" s="28">
        <v>0</v>
      </c>
      <c r="H27" s="28">
        <f>H21+H26</f>
        <v>0</v>
      </c>
      <c r="I27" s="28">
        <f>I21+I26</f>
        <v>0</v>
      </c>
      <c r="J27" s="29">
        <f>J21+J26</f>
        <v>0</v>
      </c>
    </row>
    <row r="28" spans="1:10" ht="39" customHeight="1" x14ac:dyDescent="0.25">
      <c r="A28" s="129" t="s">
        <v>9</v>
      </c>
      <c r="B28" s="130"/>
      <c r="C28" s="130"/>
      <c r="D28" s="130"/>
      <c r="E28" s="131"/>
      <c r="F28" s="28">
        <f>F13+F20+F26-F27</f>
        <v>-813.80999999982305</v>
      </c>
      <c r="G28" s="28">
        <f>G13+G20+G26-G27</f>
        <v>-19564.64</v>
      </c>
      <c r="H28" s="28">
        <f>H13+H20+H26-H27</f>
        <v>0</v>
      </c>
      <c r="I28" s="28">
        <f>I13+I20+I26-I27</f>
        <v>0</v>
      </c>
      <c r="J28" s="29">
        <f>J13+J20+J26-J27</f>
        <v>0</v>
      </c>
    </row>
    <row r="29" spans="1:10" ht="9" customHeight="1" x14ac:dyDescent="0.25">
      <c r="A29" s="30"/>
      <c r="B29" s="31"/>
      <c r="C29" s="31"/>
      <c r="D29" s="31"/>
      <c r="E29" s="31"/>
      <c r="F29" s="31"/>
      <c r="G29" s="31"/>
      <c r="H29" s="31"/>
      <c r="I29" s="31"/>
      <c r="J29" s="31"/>
    </row>
    <row r="30" spans="1:10" x14ac:dyDescent="0.25">
      <c r="A30" s="132" t="s">
        <v>10</v>
      </c>
      <c r="B30" s="132"/>
      <c r="C30" s="132"/>
      <c r="D30" s="132"/>
      <c r="E30" s="132"/>
      <c r="F30" s="132"/>
      <c r="G30" s="132"/>
      <c r="H30" s="132"/>
      <c r="I30" s="132"/>
      <c r="J30" s="132"/>
    </row>
    <row r="31" spans="1:10" ht="4.5" customHeight="1" x14ac:dyDescent="0.25">
      <c r="A31" s="32"/>
      <c r="B31" s="33"/>
      <c r="C31" s="33"/>
      <c r="D31" s="33"/>
      <c r="E31" s="33"/>
      <c r="F31" s="33"/>
      <c r="G31" s="33"/>
      <c r="H31" s="34"/>
      <c r="I31" s="34"/>
      <c r="J31" s="34"/>
    </row>
    <row r="32" spans="1:10" ht="28.5" customHeight="1" x14ac:dyDescent="0.25">
      <c r="A32" s="12"/>
      <c r="B32" s="13"/>
      <c r="C32" s="13"/>
      <c r="D32" s="14"/>
      <c r="E32" s="15"/>
      <c r="F32" s="16" t="s">
        <v>24</v>
      </c>
      <c r="G32" s="16" t="s">
        <v>25</v>
      </c>
      <c r="H32" s="16" t="s">
        <v>29</v>
      </c>
      <c r="I32" s="16" t="s">
        <v>26</v>
      </c>
      <c r="J32" s="16" t="s">
        <v>27</v>
      </c>
    </row>
    <row r="33" spans="1:10" x14ac:dyDescent="0.25">
      <c r="A33" s="133" t="s">
        <v>7</v>
      </c>
      <c r="B33" s="134"/>
      <c r="C33" s="134"/>
      <c r="D33" s="134"/>
      <c r="E33" s="135"/>
      <c r="F33" s="35">
        <v>0</v>
      </c>
      <c r="G33" s="35">
        <f>F36</f>
        <v>0</v>
      </c>
      <c r="H33" s="35">
        <f>G36</f>
        <v>0</v>
      </c>
      <c r="I33" s="35">
        <f>H36</f>
        <v>0</v>
      </c>
      <c r="J33" s="36">
        <f>I36</f>
        <v>0</v>
      </c>
    </row>
    <row r="34" spans="1:10" ht="26.25" customHeight="1" x14ac:dyDescent="0.25">
      <c r="A34" s="133" t="s">
        <v>11</v>
      </c>
      <c r="B34" s="134"/>
      <c r="C34" s="134"/>
      <c r="D34" s="134"/>
      <c r="E34" s="135"/>
      <c r="F34" s="35">
        <v>0</v>
      </c>
      <c r="G34" s="35">
        <v>0</v>
      </c>
      <c r="H34" s="35">
        <v>0</v>
      </c>
      <c r="I34" s="35">
        <v>0</v>
      </c>
      <c r="J34" s="36">
        <v>0</v>
      </c>
    </row>
    <row r="35" spans="1:10" x14ac:dyDescent="0.25">
      <c r="A35" s="133" t="s">
        <v>12</v>
      </c>
      <c r="B35" s="136"/>
      <c r="C35" s="136"/>
      <c r="D35" s="136"/>
      <c r="E35" s="137"/>
      <c r="F35" s="35">
        <v>0</v>
      </c>
      <c r="G35" s="35">
        <v>0</v>
      </c>
      <c r="H35" s="35">
        <v>0</v>
      </c>
      <c r="I35" s="35">
        <v>0</v>
      </c>
      <c r="J35" s="36">
        <v>0</v>
      </c>
    </row>
    <row r="36" spans="1:10" ht="15" customHeight="1" x14ac:dyDescent="0.25">
      <c r="A36" s="138" t="s">
        <v>8</v>
      </c>
      <c r="B36" s="139"/>
      <c r="C36" s="139"/>
      <c r="D36" s="139"/>
      <c r="E36" s="139"/>
      <c r="F36" s="37">
        <f>F33-F34+F35</f>
        <v>0</v>
      </c>
      <c r="G36" s="37">
        <f>G33-G34+G35</f>
        <v>0</v>
      </c>
      <c r="H36" s="37">
        <f>H33-H34+H35</f>
        <v>0</v>
      </c>
      <c r="I36" s="37">
        <f>I33-I34+I35</f>
        <v>0</v>
      </c>
      <c r="J36" s="38">
        <f>J33-J34+J35</f>
        <v>0</v>
      </c>
    </row>
    <row r="38" spans="1:10" x14ac:dyDescent="0.25">
      <c r="A38" s="127"/>
      <c r="B38" s="128"/>
      <c r="C38" s="128"/>
      <c r="D38" s="128"/>
      <c r="E38" s="128"/>
      <c r="F38" s="128"/>
      <c r="G38" s="128"/>
      <c r="H38" s="128"/>
      <c r="I38" s="128"/>
      <c r="J38" s="128"/>
    </row>
  </sheetData>
  <mergeCells count="24">
    <mergeCell ref="A1:J1"/>
    <mergeCell ref="A3:J3"/>
    <mergeCell ref="A4:J4"/>
    <mergeCell ref="A8:E8"/>
    <mergeCell ref="A20:E20"/>
    <mergeCell ref="A7:E7"/>
    <mergeCell ref="A12:E12"/>
    <mergeCell ref="A13:E13"/>
    <mergeCell ref="A15:J15"/>
    <mergeCell ref="A9:E9"/>
    <mergeCell ref="A11:E11"/>
    <mergeCell ref="A21:E21"/>
    <mergeCell ref="A23:J23"/>
    <mergeCell ref="A27:E27"/>
    <mergeCell ref="A18:E18"/>
    <mergeCell ref="A26:E26"/>
    <mergeCell ref="A19:E19"/>
    <mergeCell ref="A38:J38"/>
    <mergeCell ref="A28:E28"/>
    <mergeCell ref="A30:J30"/>
    <mergeCell ref="A33:E33"/>
    <mergeCell ref="A34:E34"/>
    <mergeCell ref="A35:E35"/>
    <mergeCell ref="A36:E3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7646-33EB-4757-A863-2C9AEA7E1FB4}">
  <dimension ref="A1:J24"/>
  <sheetViews>
    <sheetView workbookViewId="0">
      <selection activeCell="A3" sqref="A3:G3"/>
    </sheetView>
  </sheetViews>
  <sheetFormatPr defaultRowHeight="15" x14ac:dyDescent="0.25"/>
  <cols>
    <col min="1" max="1" width="7" customWidth="1"/>
    <col min="2" max="2" width="68" customWidth="1"/>
    <col min="3" max="7" width="12.85546875" customWidth="1"/>
    <col min="257" max="257" width="12.85546875" customWidth="1"/>
    <col min="258" max="258" width="68" customWidth="1"/>
    <col min="259" max="259" width="21.5703125" customWidth="1"/>
    <col min="260" max="261" width="11.42578125" customWidth="1"/>
    <col min="262" max="263" width="12.42578125" customWidth="1"/>
    <col min="513" max="513" width="12.85546875" customWidth="1"/>
    <col min="514" max="514" width="68" customWidth="1"/>
    <col min="515" max="515" width="21.5703125" customWidth="1"/>
    <col min="516" max="517" width="11.42578125" customWidth="1"/>
    <col min="518" max="519" width="12.42578125" customWidth="1"/>
    <col min="769" max="769" width="12.85546875" customWidth="1"/>
    <col min="770" max="770" width="68" customWidth="1"/>
    <col min="771" max="771" width="21.5703125" customWidth="1"/>
    <col min="772" max="773" width="11.42578125" customWidth="1"/>
    <col min="774" max="775" width="12.42578125" customWidth="1"/>
    <col min="1025" max="1025" width="12.85546875" customWidth="1"/>
    <col min="1026" max="1026" width="68" customWidth="1"/>
    <col min="1027" max="1027" width="21.5703125" customWidth="1"/>
    <col min="1028" max="1029" width="11.42578125" customWidth="1"/>
    <col min="1030" max="1031" width="12.42578125" customWidth="1"/>
    <col min="1281" max="1281" width="12.85546875" customWidth="1"/>
    <col min="1282" max="1282" width="68" customWidth="1"/>
    <col min="1283" max="1283" width="21.5703125" customWidth="1"/>
    <col min="1284" max="1285" width="11.42578125" customWidth="1"/>
    <col min="1286" max="1287" width="12.42578125" customWidth="1"/>
    <col min="1537" max="1537" width="12.85546875" customWidth="1"/>
    <col min="1538" max="1538" width="68" customWidth="1"/>
    <col min="1539" max="1539" width="21.5703125" customWidth="1"/>
    <col min="1540" max="1541" width="11.42578125" customWidth="1"/>
    <col min="1542" max="1543" width="12.42578125" customWidth="1"/>
    <col min="1793" max="1793" width="12.85546875" customWidth="1"/>
    <col min="1794" max="1794" width="68" customWidth="1"/>
    <col min="1795" max="1795" width="21.5703125" customWidth="1"/>
    <col min="1796" max="1797" width="11.42578125" customWidth="1"/>
    <col min="1798" max="1799" width="12.42578125" customWidth="1"/>
    <col min="2049" max="2049" width="12.85546875" customWidth="1"/>
    <col min="2050" max="2050" width="68" customWidth="1"/>
    <col min="2051" max="2051" width="21.5703125" customWidth="1"/>
    <col min="2052" max="2053" width="11.42578125" customWidth="1"/>
    <col min="2054" max="2055" width="12.42578125" customWidth="1"/>
    <col min="2305" max="2305" width="12.85546875" customWidth="1"/>
    <col min="2306" max="2306" width="68" customWidth="1"/>
    <col min="2307" max="2307" width="21.5703125" customWidth="1"/>
    <col min="2308" max="2309" width="11.42578125" customWidth="1"/>
    <col min="2310" max="2311" width="12.42578125" customWidth="1"/>
    <col min="2561" max="2561" width="12.85546875" customWidth="1"/>
    <col min="2562" max="2562" width="68" customWidth="1"/>
    <col min="2563" max="2563" width="21.5703125" customWidth="1"/>
    <col min="2564" max="2565" width="11.42578125" customWidth="1"/>
    <col min="2566" max="2567" width="12.42578125" customWidth="1"/>
    <col min="2817" max="2817" width="12.85546875" customWidth="1"/>
    <col min="2818" max="2818" width="68" customWidth="1"/>
    <col min="2819" max="2819" width="21.5703125" customWidth="1"/>
    <col min="2820" max="2821" width="11.42578125" customWidth="1"/>
    <col min="2822" max="2823" width="12.42578125" customWidth="1"/>
    <col min="3073" max="3073" width="12.85546875" customWidth="1"/>
    <col min="3074" max="3074" width="68" customWidth="1"/>
    <col min="3075" max="3075" width="21.5703125" customWidth="1"/>
    <col min="3076" max="3077" width="11.42578125" customWidth="1"/>
    <col min="3078" max="3079" width="12.42578125" customWidth="1"/>
    <col min="3329" max="3329" width="12.85546875" customWidth="1"/>
    <col min="3330" max="3330" width="68" customWidth="1"/>
    <col min="3331" max="3331" width="21.5703125" customWidth="1"/>
    <col min="3332" max="3333" width="11.42578125" customWidth="1"/>
    <col min="3334" max="3335" width="12.42578125" customWidth="1"/>
    <col min="3585" max="3585" width="12.85546875" customWidth="1"/>
    <col min="3586" max="3586" width="68" customWidth="1"/>
    <col min="3587" max="3587" width="21.5703125" customWidth="1"/>
    <col min="3588" max="3589" width="11.42578125" customWidth="1"/>
    <col min="3590" max="3591" width="12.42578125" customWidth="1"/>
    <col min="3841" max="3841" width="12.85546875" customWidth="1"/>
    <col min="3842" max="3842" width="68" customWidth="1"/>
    <col min="3843" max="3843" width="21.5703125" customWidth="1"/>
    <col min="3844" max="3845" width="11.42578125" customWidth="1"/>
    <col min="3846" max="3847" width="12.42578125" customWidth="1"/>
    <col min="4097" max="4097" width="12.85546875" customWidth="1"/>
    <col min="4098" max="4098" width="68" customWidth="1"/>
    <col min="4099" max="4099" width="21.5703125" customWidth="1"/>
    <col min="4100" max="4101" width="11.42578125" customWidth="1"/>
    <col min="4102" max="4103" width="12.42578125" customWidth="1"/>
    <col min="4353" max="4353" width="12.85546875" customWidth="1"/>
    <col min="4354" max="4354" width="68" customWidth="1"/>
    <col min="4355" max="4355" width="21.5703125" customWidth="1"/>
    <col min="4356" max="4357" width="11.42578125" customWidth="1"/>
    <col min="4358" max="4359" width="12.42578125" customWidth="1"/>
    <col min="4609" max="4609" width="12.85546875" customWidth="1"/>
    <col min="4610" max="4610" width="68" customWidth="1"/>
    <col min="4611" max="4611" width="21.5703125" customWidth="1"/>
    <col min="4612" max="4613" width="11.42578125" customWidth="1"/>
    <col min="4614" max="4615" width="12.42578125" customWidth="1"/>
    <col min="4865" max="4865" width="12.85546875" customWidth="1"/>
    <col min="4866" max="4866" width="68" customWidth="1"/>
    <col min="4867" max="4867" width="21.5703125" customWidth="1"/>
    <col min="4868" max="4869" width="11.42578125" customWidth="1"/>
    <col min="4870" max="4871" width="12.42578125" customWidth="1"/>
    <col min="5121" max="5121" width="12.85546875" customWidth="1"/>
    <col min="5122" max="5122" width="68" customWidth="1"/>
    <col min="5123" max="5123" width="21.5703125" customWidth="1"/>
    <col min="5124" max="5125" width="11.42578125" customWidth="1"/>
    <col min="5126" max="5127" width="12.42578125" customWidth="1"/>
    <col min="5377" max="5377" width="12.85546875" customWidth="1"/>
    <col min="5378" max="5378" width="68" customWidth="1"/>
    <col min="5379" max="5379" width="21.5703125" customWidth="1"/>
    <col min="5380" max="5381" width="11.42578125" customWidth="1"/>
    <col min="5382" max="5383" width="12.42578125" customWidth="1"/>
    <col min="5633" max="5633" width="12.85546875" customWidth="1"/>
    <col min="5634" max="5634" width="68" customWidth="1"/>
    <col min="5635" max="5635" width="21.5703125" customWidth="1"/>
    <col min="5636" max="5637" width="11.42578125" customWidth="1"/>
    <col min="5638" max="5639" width="12.42578125" customWidth="1"/>
    <col min="5889" max="5889" width="12.85546875" customWidth="1"/>
    <col min="5890" max="5890" width="68" customWidth="1"/>
    <col min="5891" max="5891" width="21.5703125" customWidth="1"/>
    <col min="5892" max="5893" width="11.42578125" customWidth="1"/>
    <col min="5894" max="5895" width="12.42578125" customWidth="1"/>
    <col min="6145" max="6145" width="12.85546875" customWidth="1"/>
    <col min="6146" max="6146" width="68" customWidth="1"/>
    <col min="6147" max="6147" width="21.5703125" customWidth="1"/>
    <col min="6148" max="6149" width="11.42578125" customWidth="1"/>
    <col min="6150" max="6151" width="12.42578125" customWidth="1"/>
    <col min="6401" max="6401" width="12.85546875" customWidth="1"/>
    <col min="6402" max="6402" width="68" customWidth="1"/>
    <col min="6403" max="6403" width="21.5703125" customWidth="1"/>
    <col min="6404" max="6405" width="11.42578125" customWidth="1"/>
    <col min="6406" max="6407" width="12.42578125" customWidth="1"/>
    <col min="6657" max="6657" width="12.85546875" customWidth="1"/>
    <col min="6658" max="6658" width="68" customWidth="1"/>
    <col min="6659" max="6659" width="21.5703125" customWidth="1"/>
    <col min="6660" max="6661" width="11.42578125" customWidth="1"/>
    <col min="6662" max="6663" width="12.42578125" customWidth="1"/>
    <col min="6913" max="6913" width="12.85546875" customWidth="1"/>
    <col min="6914" max="6914" width="68" customWidth="1"/>
    <col min="6915" max="6915" width="21.5703125" customWidth="1"/>
    <col min="6916" max="6917" width="11.42578125" customWidth="1"/>
    <col min="6918" max="6919" width="12.42578125" customWidth="1"/>
    <col min="7169" max="7169" width="12.85546875" customWidth="1"/>
    <col min="7170" max="7170" width="68" customWidth="1"/>
    <col min="7171" max="7171" width="21.5703125" customWidth="1"/>
    <col min="7172" max="7173" width="11.42578125" customWidth="1"/>
    <col min="7174" max="7175" width="12.42578125" customWidth="1"/>
    <col min="7425" max="7425" width="12.85546875" customWidth="1"/>
    <col min="7426" max="7426" width="68" customWidth="1"/>
    <col min="7427" max="7427" width="21.5703125" customWidth="1"/>
    <col min="7428" max="7429" width="11.42578125" customWidth="1"/>
    <col min="7430" max="7431" width="12.42578125" customWidth="1"/>
    <col min="7681" max="7681" width="12.85546875" customWidth="1"/>
    <col min="7682" max="7682" width="68" customWidth="1"/>
    <col min="7683" max="7683" width="21.5703125" customWidth="1"/>
    <col min="7684" max="7685" width="11.42578125" customWidth="1"/>
    <col min="7686" max="7687" width="12.42578125" customWidth="1"/>
    <col min="7937" max="7937" width="12.85546875" customWidth="1"/>
    <col min="7938" max="7938" width="68" customWidth="1"/>
    <col min="7939" max="7939" width="21.5703125" customWidth="1"/>
    <col min="7940" max="7941" width="11.42578125" customWidth="1"/>
    <col min="7942" max="7943" width="12.42578125" customWidth="1"/>
    <col min="8193" max="8193" width="12.85546875" customWidth="1"/>
    <col min="8194" max="8194" width="68" customWidth="1"/>
    <col min="8195" max="8195" width="21.5703125" customWidth="1"/>
    <col min="8196" max="8197" width="11.42578125" customWidth="1"/>
    <col min="8198" max="8199" width="12.42578125" customWidth="1"/>
    <col min="8449" max="8449" width="12.85546875" customWidth="1"/>
    <col min="8450" max="8450" width="68" customWidth="1"/>
    <col min="8451" max="8451" width="21.5703125" customWidth="1"/>
    <col min="8452" max="8453" width="11.42578125" customWidth="1"/>
    <col min="8454" max="8455" width="12.42578125" customWidth="1"/>
    <col min="8705" max="8705" width="12.85546875" customWidth="1"/>
    <col min="8706" max="8706" width="68" customWidth="1"/>
    <col min="8707" max="8707" width="21.5703125" customWidth="1"/>
    <col min="8708" max="8709" width="11.42578125" customWidth="1"/>
    <col min="8710" max="8711" width="12.42578125" customWidth="1"/>
    <col min="8961" max="8961" width="12.85546875" customWidth="1"/>
    <col min="8962" max="8962" width="68" customWidth="1"/>
    <col min="8963" max="8963" width="21.5703125" customWidth="1"/>
    <col min="8964" max="8965" width="11.42578125" customWidth="1"/>
    <col min="8966" max="8967" width="12.42578125" customWidth="1"/>
    <col min="9217" max="9217" width="12.85546875" customWidth="1"/>
    <col min="9218" max="9218" width="68" customWidth="1"/>
    <col min="9219" max="9219" width="21.5703125" customWidth="1"/>
    <col min="9220" max="9221" width="11.42578125" customWidth="1"/>
    <col min="9222" max="9223" width="12.42578125" customWidth="1"/>
    <col min="9473" max="9473" width="12.85546875" customWidth="1"/>
    <col min="9474" max="9474" width="68" customWidth="1"/>
    <col min="9475" max="9475" width="21.5703125" customWidth="1"/>
    <col min="9476" max="9477" width="11.42578125" customWidth="1"/>
    <col min="9478" max="9479" width="12.42578125" customWidth="1"/>
    <col min="9729" max="9729" width="12.85546875" customWidth="1"/>
    <col min="9730" max="9730" width="68" customWidth="1"/>
    <col min="9731" max="9731" width="21.5703125" customWidth="1"/>
    <col min="9732" max="9733" width="11.42578125" customWidth="1"/>
    <col min="9734" max="9735" width="12.42578125" customWidth="1"/>
    <col min="9985" max="9985" width="12.85546875" customWidth="1"/>
    <col min="9986" max="9986" width="68" customWidth="1"/>
    <col min="9987" max="9987" width="21.5703125" customWidth="1"/>
    <col min="9988" max="9989" width="11.42578125" customWidth="1"/>
    <col min="9990" max="9991" width="12.42578125" customWidth="1"/>
    <col min="10241" max="10241" width="12.85546875" customWidth="1"/>
    <col min="10242" max="10242" width="68" customWidth="1"/>
    <col min="10243" max="10243" width="21.5703125" customWidth="1"/>
    <col min="10244" max="10245" width="11.42578125" customWidth="1"/>
    <col min="10246" max="10247" width="12.42578125" customWidth="1"/>
    <col min="10497" max="10497" width="12.85546875" customWidth="1"/>
    <col min="10498" max="10498" width="68" customWidth="1"/>
    <col min="10499" max="10499" width="21.5703125" customWidth="1"/>
    <col min="10500" max="10501" width="11.42578125" customWidth="1"/>
    <col min="10502" max="10503" width="12.42578125" customWidth="1"/>
    <col min="10753" max="10753" width="12.85546875" customWidth="1"/>
    <col min="10754" max="10754" width="68" customWidth="1"/>
    <col min="10755" max="10755" width="21.5703125" customWidth="1"/>
    <col min="10756" max="10757" width="11.42578125" customWidth="1"/>
    <col min="10758" max="10759" width="12.42578125" customWidth="1"/>
    <col min="11009" max="11009" width="12.85546875" customWidth="1"/>
    <col min="11010" max="11010" width="68" customWidth="1"/>
    <col min="11011" max="11011" width="21.5703125" customWidth="1"/>
    <col min="11012" max="11013" width="11.42578125" customWidth="1"/>
    <col min="11014" max="11015" width="12.42578125" customWidth="1"/>
    <col min="11265" max="11265" width="12.85546875" customWidth="1"/>
    <col min="11266" max="11266" width="68" customWidth="1"/>
    <col min="11267" max="11267" width="21.5703125" customWidth="1"/>
    <col min="11268" max="11269" width="11.42578125" customWidth="1"/>
    <col min="11270" max="11271" width="12.42578125" customWidth="1"/>
    <col min="11521" max="11521" width="12.85546875" customWidth="1"/>
    <col min="11522" max="11522" width="68" customWidth="1"/>
    <col min="11523" max="11523" width="21.5703125" customWidth="1"/>
    <col min="11524" max="11525" width="11.42578125" customWidth="1"/>
    <col min="11526" max="11527" width="12.42578125" customWidth="1"/>
    <col min="11777" max="11777" width="12.85546875" customWidth="1"/>
    <col min="11778" max="11778" width="68" customWidth="1"/>
    <col min="11779" max="11779" width="21.5703125" customWidth="1"/>
    <col min="11780" max="11781" width="11.42578125" customWidth="1"/>
    <col min="11782" max="11783" width="12.42578125" customWidth="1"/>
    <col min="12033" max="12033" width="12.85546875" customWidth="1"/>
    <col min="12034" max="12034" width="68" customWidth="1"/>
    <col min="12035" max="12035" width="21.5703125" customWidth="1"/>
    <col min="12036" max="12037" width="11.42578125" customWidth="1"/>
    <col min="12038" max="12039" width="12.42578125" customWidth="1"/>
    <col min="12289" max="12289" width="12.85546875" customWidth="1"/>
    <col min="12290" max="12290" width="68" customWidth="1"/>
    <col min="12291" max="12291" width="21.5703125" customWidth="1"/>
    <col min="12292" max="12293" width="11.42578125" customWidth="1"/>
    <col min="12294" max="12295" width="12.42578125" customWidth="1"/>
    <col min="12545" max="12545" width="12.85546875" customWidth="1"/>
    <col min="12546" max="12546" width="68" customWidth="1"/>
    <col min="12547" max="12547" width="21.5703125" customWidth="1"/>
    <col min="12548" max="12549" width="11.42578125" customWidth="1"/>
    <col min="12550" max="12551" width="12.42578125" customWidth="1"/>
    <col min="12801" max="12801" width="12.85546875" customWidth="1"/>
    <col min="12802" max="12802" width="68" customWidth="1"/>
    <col min="12803" max="12803" width="21.5703125" customWidth="1"/>
    <col min="12804" max="12805" width="11.42578125" customWidth="1"/>
    <col min="12806" max="12807" width="12.42578125" customWidth="1"/>
    <col min="13057" max="13057" width="12.85546875" customWidth="1"/>
    <col min="13058" max="13058" width="68" customWidth="1"/>
    <col min="13059" max="13059" width="21.5703125" customWidth="1"/>
    <col min="13060" max="13061" width="11.42578125" customWidth="1"/>
    <col min="13062" max="13063" width="12.42578125" customWidth="1"/>
    <col min="13313" max="13313" width="12.85546875" customWidth="1"/>
    <col min="13314" max="13314" width="68" customWidth="1"/>
    <col min="13315" max="13315" width="21.5703125" customWidth="1"/>
    <col min="13316" max="13317" width="11.42578125" customWidth="1"/>
    <col min="13318" max="13319" width="12.42578125" customWidth="1"/>
    <col min="13569" max="13569" width="12.85546875" customWidth="1"/>
    <col min="13570" max="13570" width="68" customWidth="1"/>
    <col min="13571" max="13571" width="21.5703125" customWidth="1"/>
    <col min="13572" max="13573" width="11.42578125" customWidth="1"/>
    <col min="13574" max="13575" width="12.42578125" customWidth="1"/>
    <col min="13825" max="13825" width="12.85546875" customWidth="1"/>
    <col min="13826" max="13826" width="68" customWidth="1"/>
    <col min="13827" max="13827" width="21.5703125" customWidth="1"/>
    <col min="13828" max="13829" width="11.42578125" customWidth="1"/>
    <col min="13830" max="13831" width="12.42578125" customWidth="1"/>
    <col min="14081" max="14081" width="12.85546875" customWidth="1"/>
    <col min="14082" max="14082" width="68" customWidth="1"/>
    <col min="14083" max="14083" width="21.5703125" customWidth="1"/>
    <col min="14084" max="14085" width="11.42578125" customWidth="1"/>
    <col min="14086" max="14087" width="12.42578125" customWidth="1"/>
    <col min="14337" max="14337" width="12.85546875" customWidth="1"/>
    <col min="14338" max="14338" width="68" customWidth="1"/>
    <col min="14339" max="14339" width="21.5703125" customWidth="1"/>
    <col min="14340" max="14341" width="11.42578125" customWidth="1"/>
    <col min="14342" max="14343" width="12.42578125" customWidth="1"/>
    <col min="14593" max="14593" width="12.85546875" customWidth="1"/>
    <col min="14594" max="14594" width="68" customWidth="1"/>
    <col min="14595" max="14595" width="21.5703125" customWidth="1"/>
    <col min="14596" max="14597" width="11.42578125" customWidth="1"/>
    <col min="14598" max="14599" width="12.42578125" customWidth="1"/>
    <col min="14849" max="14849" width="12.85546875" customWidth="1"/>
    <col min="14850" max="14850" width="68" customWidth="1"/>
    <col min="14851" max="14851" width="21.5703125" customWidth="1"/>
    <col min="14852" max="14853" width="11.42578125" customWidth="1"/>
    <col min="14854" max="14855" width="12.42578125" customWidth="1"/>
    <col min="15105" max="15105" width="12.85546875" customWidth="1"/>
    <col min="15106" max="15106" width="68" customWidth="1"/>
    <col min="15107" max="15107" width="21.5703125" customWidth="1"/>
    <col min="15108" max="15109" width="11.42578125" customWidth="1"/>
    <col min="15110" max="15111" width="12.42578125" customWidth="1"/>
    <col min="15361" max="15361" width="12.85546875" customWidth="1"/>
    <col min="15362" max="15362" width="68" customWidth="1"/>
    <col min="15363" max="15363" width="21.5703125" customWidth="1"/>
    <col min="15364" max="15365" width="11.42578125" customWidth="1"/>
    <col min="15366" max="15367" width="12.42578125" customWidth="1"/>
    <col min="15617" max="15617" width="12.85546875" customWidth="1"/>
    <col min="15618" max="15618" width="68" customWidth="1"/>
    <col min="15619" max="15619" width="21.5703125" customWidth="1"/>
    <col min="15620" max="15621" width="11.42578125" customWidth="1"/>
    <col min="15622" max="15623" width="12.42578125" customWidth="1"/>
    <col min="15873" max="15873" width="12.85546875" customWidth="1"/>
    <col min="15874" max="15874" width="68" customWidth="1"/>
    <col min="15875" max="15875" width="21.5703125" customWidth="1"/>
    <col min="15876" max="15877" width="11.42578125" customWidth="1"/>
    <col min="15878" max="15879" width="12.42578125" customWidth="1"/>
    <col min="16129" max="16129" width="12.85546875" customWidth="1"/>
    <col min="16130" max="16130" width="68" customWidth="1"/>
    <col min="16131" max="16131" width="21.5703125" customWidth="1"/>
    <col min="16132" max="16133" width="11.42578125" customWidth="1"/>
    <col min="16134" max="16135" width="12.42578125" customWidth="1"/>
  </cols>
  <sheetData>
    <row r="1" spans="1:10" x14ac:dyDescent="0.25">
      <c r="A1" s="146" t="s">
        <v>1</v>
      </c>
      <c r="B1" s="146"/>
      <c r="C1" s="146"/>
      <c r="D1" s="146"/>
      <c r="E1" s="146"/>
      <c r="F1" s="146"/>
      <c r="G1" s="146"/>
      <c r="H1" s="146"/>
      <c r="I1" s="146"/>
      <c r="J1" s="146"/>
    </row>
    <row r="3" spans="1:10" ht="13.5" customHeight="1" x14ac:dyDescent="0.25">
      <c r="A3" s="156" t="s">
        <v>71</v>
      </c>
      <c r="B3" s="156"/>
      <c r="C3" s="156"/>
      <c r="D3" s="156"/>
      <c r="E3" s="156"/>
      <c r="F3" s="156"/>
      <c r="G3" s="156"/>
      <c r="H3" s="8"/>
      <c r="I3" s="8"/>
      <c r="J3" s="8"/>
    </row>
    <row r="4" spans="1:10" ht="13.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13.5" customHeight="1" x14ac:dyDescent="0.25">
      <c r="A5" s="156" t="s">
        <v>67</v>
      </c>
      <c r="B5" s="156"/>
      <c r="C5" s="156"/>
      <c r="D5" s="156"/>
      <c r="E5" s="156"/>
      <c r="F5" s="156"/>
      <c r="G5" s="156"/>
      <c r="H5" s="8"/>
      <c r="I5" s="8"/>
      <c r="J5" s="8"/>
    </row>
    <row r="6" spans="1:10" ht="13.5" customHeight="1" x14ac:dyDescent="0.25">
      <c r="A6" s="156" t="s">
        <v>68</v>
      </c>
      <c r="B6" s="156"/>
      <c r="C6" s="156"/>
      <c r="D6" s="156"/>
      <c r="E6" s="156"/>
      <c r="F6" s="156"/>
      <c r="G6" s="156"/>
      <c r="H6" s="8"/>
      <c r="I6" s="8"/>
      <c r="J6" s="8"/>
    </row>
    <row r="7" spans="1:10" ht="18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8" customHeight="1" x14ac:dyDescent="0.25">
      <c r="A8" s="46"/>
      <c r="B8" s="47"/>
      <c r="C8" s="42" t="s">
        <v>31</v>
      </c>
      <c r="D8" s="43" t="s">
        <v>32</v>
      </c>
      <c r="E8" s="43" t="s">
        <v>32</v>
      </c>
      <c r="F8" s="43" t="s">
        <v>33</v>
      </c>
      <c r="G8" s="42" t="s">
        <v>33</v>
      </c>
    </row>
    <row r="9" spans="1:10" x14ac:dyDescent="0.25">
      <c r="A9" s="48"/>
      <c r="B9" s="49"/>
      <c r="C9" s="42" t="s">
        <v>34</v>
      </c>
      <c r="D9" s="43" t="s">
        <v>35</v>
      </c>
      <c r="E9" s="43" t="s">
        <v>36</v>
      </c>
      <c r="F9" s="43" t="s">
        <v>37</v>
      </c>
      <c r="G9" s="42" t="s">
        <v>38</v>
      </c>
    </row>
    <row r="10" spans="1:10" x14ac:dyDescent="0.25">
      <c r="A10" s="44" t="s">
        <v>39</v>
      </c>
      <c r="B10" s="45" t="s">
        <v>40</v>
      </c>
      <c r="C10" s="43">
        <v>2024</v>
      </c>
      <c r="D10" s="43">
        <v>2025</v>
      </c>
      <c r="E10" s="43" t="s">
        <v>42</v>
      </c>
      <c r="F10" s="43" t="s">
        <v>43</v>
      </c>
      <c r="G10" s="42" t="s">
        <v>44</v>
      </c>
    </row>
    <row r="11" spans="1:10" x14ac:dyDescent="0.25">
      <c r="A11" s="152" t="s">
        <v>69</v>
      </c>
      <c r="B11" s="153" t="s">
        <v>30</v>
      </c>
      <c r="C11" s="55">
        <f>SUM(C12)</f>
        <v>1614197.26</v>
      </c>
      <c r="D11" s="52">
        <f t="shared" ref="D11:G11" si="0">SUM(D12)</f>
        <v>2112301.5300000003</v>
      </c>
      <c r="E11" s="52">
        <f t="shared" si="0"/>
        <v>2127188</v>
      </c>
      <c r="F11" s="52">
        <f t="shared" si="0"/>
        <v>2196996</v>
      </c>
      <c r="G11" s="52">
        <f t="shared" si="0"/>
        <v>2270945</v>
      </c>
    </row>
    <row r="12" spans="1:10" x14ac:dyDescent="0.25">
      <c r="A12" s="58" t="s">
        <v>45</v>
      </c>
      <c r="B12" s="59" t="s">
        <v>46</v>
      </c>
      <c r="C12" s="56">
        <f>SUM(C13:C16)</f>
        <v>1614197.26</v>
      </c>
      <c r="D12" s="53">
        <f>SUM(D13:D16)</f>
        <v>2112301.5300000003</v>
      </c>
      <c r="E12" s="53">
        <f t="shared" ref="E12:G12" si="1">SUM(E13:E16)</f>
        <v>2127188</v>
      </c>
      <c r="F12" s="53">
        <f t="shared" si="1"/>
        <v>2196996</v>
      </c>
      <c r="G12" s="53">
        <f t="shared" si="1"/>
        <v>2270945</v>
      </c>
    </row>
    <row r="13" spans="1:10" x14ac:dyDescent="0.25">
      <c r="A13" s="62" t="s">
        <v>47</v>
      </c>
      <c r="B13" s="63" t="s">
        <v>48</v>
      </c>
      <c r="C13" s="57">
        <v>460764.56</v>
      </c>
      <c r="D13" s="54">
        <v>684474.53</v>
      </c>
      <c r="E13" s="54">
        <v>684861</v>
      </c>
      <c r="F13" s="54">
        <v>718788</v>
      </c>
      <c r="G13" s="54">
        <v>754727</v>
      </c>
    </row>
    <row r="14" spans="1:10" x14ac:dyDescent="0.25">
      <c r="A14" s="62" t="s">
        <v>49</v>
      </c>
      <c r="B14" s="63" t="s">
        <v>50</v>
      </c>
      <c r="C14" s="57">
        <v>1200</v>
      </c>
      <c r="D14" s="54">
        <v>1200</v>
      </c>
      <c r="E14" s="54">
        <v>0</v>
      </c>
      <c r="F14" s="54">
        <v>0</v>
      </c>
      <c r="G14" s="54">
        <v>0</v>
      </c>
    </row>
    <row r="15" spans="1:10" x14ac:dyDescent="0.25">
      <c r="A15" s="62" t="s">
        <v>51</v>
      </c>
      <c r="B15" s="63" t="s">
        <v>52</v>
      </c>
      <c r="C15" s="57">
        <v>41620.400000000001</v>
      </c>
      <c r="D15" s="54">
        <v>52000</v>
      </c>
      <c r="E15" s="54">
        <v>59900</v>
      </c>
      <c r="F15" s="54">
        <v>59900</v>
      </c>
      <c r="G15" s="54">
        <v>59900</v>
      </c>
    </row>
    <row r="16" spans="1:10" x14ac:dyDescent="0.25">
      <c r="A16" s="62" t="s">
        <v>53</v>
      </c>
      <c r="B16" s="63" t="s">
        <v>54</v>
      </c>
      <c r="C16" s="57">
        <v>1110612.3</v>
      </c>
      <c r="D16" s="54">
        <v>1374627</v>
      </c>
      <c r="E16" s="54">
        <v>1382427</v>
      </c>
      <c r="F16" s="54">
        <v>1418308</v>
      </c>
      <c r="G16" s="54">
        <v>1456318</v>
      </c>
    </row>
    <row r="17" spans="1:7" x14ac:dyDescent="0.25">
      <c r="A17" s="154" t="s">
        <v>70</v>
      </c>
      <c r="B17" s="155" t="s">
        <v>30</v>
      </c>
      <c r="C17" s="52">
        <f>SUM(C18+C23)</f>
        <v>1615011.0699999998</v>
      </c>
      <c r="D17" s="52">
        <f>SUM(D18+D23)</f>
        <v>2112301.5300000003</v>
      </c>
      <c r="E17" s="52">
        <f t="shared" ref="E17:G17" si="2">SUM(E18+E23)</f>
        <v>2127188</v>
      </c>
      <c r="F17" s="52">
        <f t="shared" si="2"/>
        <v>2196996</v>
      </c>
      <c r="G17" s="52">
        <f t="shared" si="2"/>
        <v>2270945</v>
      </c>
    </row>
    <row r="18" spans="1:7" x14ac:dyDescent="0.25">
      <c r="A18" s="60" t="s">
        <v>36</v>
      </c>
      <c r="B18" s="61" t="s">
        <v>55</v>
      </c>
      <c r="C18" s="53">
        <v>1566447.92</v>
      </c>
      <c r="D18" s="53">
        <f>SUM(D19:D22)</f>
        <v>2069771.53</v>
      </c>
      <c r="E18" s="53">
        <v>2069488</v>
      </c>
      <c r="F18" s="53">
        <v>2138906</v>
      </c>
      <c r="G18" s="53">
        <v>2211845</v>
      </c>
    </row>
    <row r="19" spans="1:7" x14ac:dyDescent="0.25">
      <c r="A19" s="64" t="s">
        <v>56</v>
      </c>
      <c r="B19" s="65" t="s">
        <v>57</v>
      </c>
      <c r="C19" s="66">
        <v>1290811.2</v>
      </c>
      <c r="D19" s="66">
        <v>1773689</v>
      </c>
      <c r="E19" s="66">
        <v>1773698</v>
      </c>
      <c r="F19" s="66">
        <v>1835506</v>
      </c>
      <c r="G19" s="66">
        <v>1900408</v>
      </c>
    </row>
    <row r="20" spans="1:7" x14ac:dyDescent="0.25">
      <c r="A20" s="64" t="s">
        <v>58</v>
      </c>
      <c r="B20" s="65" t="s">
        <v>59</v>
      </c>
      <c r="C20" s="66">
        <v>274436.71999999997</v>
      </c>
      <c r="D20" s="66">
        <v>290632.53000000003</v>
      </c>
      <c r="E20" s="66">
        <v>291540</v>
      </c>
      <c r="F20" s="66">
        <v>298950</v>
      </c>
      <c r="G20" s="66">
        <v>306767</v>
      </c>
    </row>
    <row r="21" spans="1:7" x14ac:dyDescent="0.25">
      <c r="A21" s="64" t="s">
        <v>60</v>
      </c>
      <c r="B21" s="65" t="s">
        <v>61</v>
      </c>
      <c r="C21" s="66">
        <v>0</v>
      </c>
      <c r="D21" s="66">
        <v>120</v>
      </c>
      <c r="E21" s="66">
        <v>120</v>
      </c>
      <c r="F21" s="66">
        <v>120</v>
      </c>
      <c r="G21" s="66">
        <v>120</v>
      </c>
    </row>
    <row r="22" spans="1:7" x14ac:dyDescent="0.25">
      <c r="A22" s="64" t="s">
        <v>62</v>
      </c>
      <c r="B22" s="65" t="s">
        <v>63</v>
      </c>
      <c r="C22" s="66">
        <v>1200</v>
      </c>
      <c r="D22" s="66">
        <v>5330</v>
      </c>
      <c r="E22" s="66">
        <v>4130</v>
      </c>
      <c r="F22" s="66">
        <v>4330</v>
      </c>
      <c r="G22" s="66">
        <v>4550</v>
      </c>
    </row>
    <row r="23" spans="1:7" x14ac:dyDescent="0.25">
      <c r="A23" s="60" t="s">
        <v>37</v>
      </c>
      <c r="B23" s="61" t="s">
        <v>64</v>
      </c>
      <c r="C23" s="53">
        <v>48563.15</v>
      </c>
      <c r="D23" s="53">
        <v>42530</v>
      </c>
      <c r="E23" s="53">
        <v>57700</v>
      </c>
      <c r="F23" s="53">
        <v>58090</v>
      </c>
      <c r="G23" s="53">
        <v>59100</v>
      </c>
    </row>
    <row r="24" spans="1:7" x14ac:dyDescent="0.25">
      <c r="A24" s="50" t="s">
        <v>65</v>
      </c>
      <c r="B24" s="51" t="s">
        <v>66</v>
      </c>
      <c r="C24" s="54">
        <v>48563.15</v>
      </c>
      <c r="D24" s="54">
        <v>42530</v>
      </c>
      <c r="E24" s="54">
        <v>57700</v>
      </c>
      <c r="F24" s="54">
        <v>58090</v>
      </c>
      <c r="G24" s="54">
        <v>59100</v>
      </c>
    </row>
  </sheetData>
  <mergeCells count="6">
    <mergeCell ref="A11:B11"/>
    <mergeCell ref="A1:J1"/>
    <mergeCell ref="A17:B17"/>
    <mergeCell ref="A3:G3"/>
    <mergeCell ref="A5:G5"/>
    <mergeCell ref="A6:G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828E1-1200-4CA2-B306-3A932F4BA391}">
  <dimension ref="A1:J28"/>
  <sheetViews>
    <sheetView topLeftCell="A5" workbookViewId="0">
      <selection activeCell="G18" sqref="G18"/>
    </sheetView>
  </sheetViews>
  <sheetFormatPr defaultRowHeight="15" x14ac:dyDescent="0.25"/>
  <cols>
    <col min="1" max="1" width="12.85546875" customWidth="1"/>
    <col min="2" max="2" width="50.140625" customWidth="1"/>
    <col min="3" max="7" width="13.42578125" customWidth="1"/>
    <col min="257" max="257" width="11.7109375" customWidth="1"/>
    <col min="258" max="258" width="60" customWidth="1"/>
    <col min="259" max="263" width="13.42578125" customWidth="1"/>
    <col min="513" max="513" width="11.7109375" customWidth="1"/>
    <col min="514" max="514" width="60" customWidth="1"/>
    <col min="515" max="519" width="13.42578125" customWidth="1"/>
    <col min="769" max="769" width="11.7109375" customWidth="1"/>
    <col min="770" max="770" width="60" customWidth="1"/>
    <col min="771" max="775" width="13.42578125" customWidth="1"/>
    <col min="1025" max="1025" width="11.7109375" customWidth="1"/>
    <col min="1026" max="1026" width="60" customWidth="1"/>
    <col min="1027" max="1031" width="13.42578125" customWidth="1"/>
    <col min="1281" max="1281" width="11.7109375" customWidth="1"/>
    <col min="1282" max="1282" width="60" customWidth="1"/>
    <col min="1283" max="1287" width="13.42578125" customWidth="1"/>
    <col min="1537" max="1537" width="11.7109375" customWidth="1"/>
    <col min="1538" max="1538" width="60" customWidth="1"/>
    <col min="1539" max="1543" width="13.42578125" customWidth="1"/>
    <col min="1793" max="1793" width="11.7109375" customWidth="1"/>
    <col min="1794" max="1794" width="60" customWidth="1"/>
    <col min="1795" max="1799" width="13.42578125" customWidth="1"/>
    <col min="2049" max="2049" width="11.7109375" customWidth="1"/>
    <col min="2050" max="2050" width="60" customWidth="1"/>
    <col min="2051" max="2055" width="13.42578125" customWidth="1"/>
    <col min="2305" max="2305" width="11.7109375" customWidth="1"/>
    <col min="2306" max="2306" width="60" customWidth="1"/>
    <col min="2307" max="2311" width="13.42578125" customWidth="1"/>
    <col min="2561" max="2561" width="11.7109375" customWidth="1"/>
    <col min="2562" max="2562" width="60" customWidth="1"/>
    <col min="2563" max="2567" width="13.42578125" customWidth="1"/>
    <col min="2817" max="2817" width="11.7109375" customWidth="1"/>
    <col min="2818" max="2818" width="60" customWidth="1"/>
    <col min="2819" max="2823" width="13.42578125" customWidth="1"/>
    <col min="3073" max="3073" width="11.7109375" customWidth="1"/>
    <col min="3074" max="3074" width="60" customWidth="1"/>
    <col min="3075" max="3079" width="13.42578125" customWidth="1"/>
    <col min="3329" max="3329" width="11.7109375" customWidth="1"/>
    <col min="3330" max="3330" width="60" customWidth="1"/>
    <col min="3331" max="3335" width="13.42578125" customWidth="1"/>
    <col min="3585" max="3585" width="11.7109375" customWidth="1"/>
    <col min="3586" max="3586" width="60" customWidth="1"/>
    <col min="3587" max="3591" width="13.42578125" customWidth="1"/>
    <col min="3841" max="3841" width="11.7109375" customWidth="1"/>
    <col min="3842" max="3842" width="60" customWidth="1"/>
    <col min="3843" max="3847" width="13.42578125" customWidth="1"/>
    <col min="4097" max="4097" width="11.7109375" customWidth="1"/>
    <col min="4098" max="4098" width="60" customWidth="1"/>
    <col min="4099" max="4103" width="13.42578125" customWidth="1"/>
    <col min="4353" max="4353" width="11.7109375" customWidth="1"/>
    <col min="4354" max="4354" width="60" customWidth="1"/>
    <col min="4355" max="4359" width="13.42578125" customWidth="1"/>
    <col min="4609" max="4609" width="11.7109375" customWidth="1"/>
    <col min="4610" max="4610" width="60" customWidth="1"/>
    <col min="4611" max="4615" width="13.42578125" customWidth="1"/>
    <col min="4865" max="4865" width="11.7109375" customWidth="1"/>
    <col min="4866" max="4866" width="60" customWidth="1"/>
    <col min="4867" max="4871" width="13.42578125" customWidth="1"/>
    <col min="5121" max="5121" width="11.7109375" customWidth="1"/>
    <col min="5122" max="5122" width="60" customWidth="1"/>
    <col min="5123" max="5127" width="13.42578125" customWidth="1"/>
    <col min="5377" max="5377" width="11.7109375" customWidth="1"/>
    <col min="5378" max="5378" width="60" customWidth="1"/>
    <col min="5379" max="5383" width="13.42578125" customWidth="1"/>
    <col min="5633" max="5633" width="11.7109375" customWidth="1"/>
    <col min="5634" max="5634" width="60" customWidth="1"/>
    <col min="5635" max="5639" width="13.42578125" customWidth="1"/>
    <col min="5889" max="5889" width="11.7109375" customWidth="1"/>
    <col min="5890" max="5890" width="60" customWidth="1"/>
    <col min="5891" max="5895" width="13.42578125" customWidth="1"/>
    <col min="6145" max="6145" width="11.7109375" customWidth="1"/>
    <col min="6146" max="6146" width="60" customWidth="1"/>
    <col min="6147" max="6151" width="13.42578125" customWidth="1"/>
    <col min="6401" max="6401" width="11.7109375" customWidth="1"/>
    <col min="6402" max="6402" width="60" customWidth="1"/>
    <col min="6403" max="6407" width="13.42578125" customWidth="1"/>
    <col min="6657" max="6657" width="11.7109375" customWidth="1"/>
    <col min="6658" max="6658" width="60" customWidth="1"/>
    <col min="6659" max="6663" width="13.42578125" customWidth="1"/>
    <col min="6913" max="6913" width="11.7109375" customWidth="1"/>
    <col min="6914" max="6914" width="60" customWidth="1"/>
    <col min="6915" max="6919" width="13.42578125" customWidth="1"/>
    <col min="7169" max="7169" width="11.7109375" customWidth="1"/>
    <col min="7170" max="7170" width="60" customWidth="1"/>
    <col min="7171" max="7175" width="13.42578125" customWidth="1"/>
    <col min="7425" max="7425" width="11.7109375" customWidth="1"/>
    <col min="7426" max="7426" width="60" customWidth="1"/>
    <col min="7427" max="7431" width="13.42578125" customWidth="1"/>
    <col min="7681" max="7681" width="11.7109375" customWidth="1"/>
    <col min="7682" max="7682" width="60" customWidth="1"/>
    <col min="7683" max="7687" width="13.42578125" customWidth="1"/>
    <col min="7937" max="7937" width="11.7109375" customWidth="1"/>
    <col min="7938" max="7938" width="60" customWidth="1"/>
    <col min="7939" max="7943" width="13.42578125" customWidth="1"/>
    <col min="8193" max="8193" width="11.7109375" customWidth="1"/>
    <col min="8194" max="8194" width="60" customWidth="1"/>
    <col min="8195" max="8199" width="13.42578125" customWidth="1"/>
    <col min="8449" max="8449" width="11.7109375" customWidth="1"/>
    <col min="8450" max="8450" width="60" customWidth="1"/>
    <col min="8451" max="8455" width="13.42578125" customWidth="1"/>
    <col min="8705" max="8705" width="11.7109375" customWidth="1"/>
    <col min="8706" max="8706" width="60" customWidth="1"/>
    <col min="8707" max="8711" width="13.42578125" customWidth="1"/>
    <col min="8961" max="8961" width="11.7109375" customWidth="1"/>
    <col min="8962" max="8962" width="60" customWidth="1"/>
    <col min="8963" max="8967" width="13.42578125" customWidth="1"/>
    <col min="9217" max="9217" width="11.7109375" customWidth="1"/>
    <col min="9218" max="9218" width="60" customWidth="1"/>
    <col min="9219" max="9223" width="13.42578125" customWidth="1"/>
    <col min="9473" max="9473" width="11.7109375" customWidth="1"/>
    <col min="9474" max="9474" width="60" customWidth="1"/>
    <col min="9475" max="9479" width="13.42578125" customWidth="1"/>
    <col min="9729" max="9729" width="11.7109375" customWidth="1"/>
    <col min="9730" max="9730" width="60" customWidth="1"/>
    <col min="9731" max="9735" width="13.42578125" customWidth="1"/>
    <col min="9985" max="9985" width="11.7109375" customWidth="1"/>
    <col min="9986" max="9986" width="60" customWidth="1"/>
    <col min="9987" max="9991" width="13.42578125" customWidth="1"/>
    <col min="10241" max="10241" width="11.7109375" customWidth="1"/>
    <col min="10242" max="10242" width="60" customWidth="1"/>
    <col min="10243" max="10247" width="13.42578125" customWidth="1"/>
    <col min="10497" max="10497" width="11.7109375" customWidth="1"/>
    <col min="10498" max="10498" width="60" customWidth="1"/>
    <col min="10499" max="10503" width="13.42578125" customWidth="1"/>
    <col min="10753" max="10753" width="11.7109375" customWidth="1"/>
    <col min="10754" max="10754" width="60" customWidth="1"/>
    <col min="10755" max="10759" width="13.42578125" customWidth="1"/>
    <col min="11009" max="11009" width="11.7109375" customWidth="1"/>
    <col min="11010" max="11010" width="60" customWidth="1"/>
    <col min="11011" max="11015" width="13.42578125" customWidth="1"/>
    <col min="11265" max="11265" width="11.7109375" customWidth="1"/>
    <col min="11266" max="11266" width="60" customWidth="1"/>
    <col min="11267" max="11271" width="13.42578125" customWidth="1"/>
    <col min="11521" max="11521" width="11.7109375" customWidth="1"/>
    <col min="11522" max="11522" width="60" customWidth="1"/>
    <col min="11523" max="11527" width="13.42578125" customWidth="1"/>
    <col min="11777" max="11777" width="11.7109375" customWidth="1"/>
    <col min="11778" max="11778" width="60" customWidth="1"/>
    <col min="11779" max="11783" width="13.42578125" customWidth="1"/>
    <col min="12033" max="12033" width="11.7109375" customWidth="1"/>
    <col min="12034" max="12034" width="60" customWidth="1"/>
    <col min="12035" max="12039" width="13.42578125" customWidth="1"/>
    <col min="12289" max="12289" width="11.7109375" customWidth="1"/>
    <col min="12290" max="12290" width="60" customWidth="1"/>
    <col min="12291" max="12295" width="13.42578125" customWidth="1"/>
    <col min="12545" max="12545" width="11.7109375" customWidth="1"/>
    <col min="12546" max="12546" width="60" customWidth="1"/>
    <col min="12547" max="12551" width="13.42578125" customWidth="1"/>
    <col min="12801" max="12801" width="11.7109375" customWidth="1"/>
    <col min="12802" max="12802" width="60" customWidth="1"/>
    <col min="12803" max="12807" width="13.42578125" customWidth="1"/>
    <col min="13057" max="13057" width="11.7109375" customWidth="1"/>
    <col min="13058" max="13058" width="60" customWidth="1"/>
    <col min="13059" max="13063" width="13.42578125" customWidth="1"/>
    <col min="13313" max="13313" width="11.7109375" customWidth="1"/>
    <col min="13314" max="13314" width="60" customWidth="1"/>
    <col min="13315" max="13319" width="13.42578125" customWidth="1"/>
    <col min="13569" max="13569" width="11.7109375" customWidth="1"/>
    <col min="13570" max="13570" width="60" customWidth="1"/>
    <col min="13571" max="13575" width="13.42578125" customWidth="1"/>
    <col min="13825" max="13825" width="11.7109375" customWidth="1"/>
    <col min="13826" max="13826" width="60" customWidth="1"/>
    <col min="13827" max="13831" width="13.42578125" customWidth="1"/>
    <col min="14081" max="14081" width="11.7109375" customWidth="1"/>
    <col min="14082" max="14082" width="60" customWidth="1"/>
    <col min="14083" max="14087" width="13.42578125" customWidth="1"/>
    <col min="14337" max="14337" width="11.7109375" customWidth="1"/>
    <col min="14338" max="14338" width="60" customWidth="1"/>
    <col min="14339" max="14343" width="13.42578125" customWidth="1"/>
    <col min="14593" max="14593" width="11.7109375" customWidth="1"/>
    <col min="14594" max="14594" width="60" customWidth="1"/>
    <col min="14595" max="14599" width="13.42578125" customWidth="1"/>
    <col min="14849" max="14849" width="11.7109375" customWidth="1"/>
    <col min="14850" max="14850" width="60" customWidth="1"/>
    <col min="14851" max="14855" width="13.42578125" customWidth="1"/>
    <col min="15105" max="15105" width="11.7109375" customWidth="1"/>
    <col min="15106" max="15106" width="60" customWidth="1"/>
    <col min="15107" max="15111" width="13.42578125" customWidth="1"/>
    <col min="15361" max="15361" width="11.7109375" customWidth="1"/>
    <col min="15362" max="15362" width="60" customWidth="1"/>
    <col min="15363" max="15367" width="13.42578125" customWidth="1"/>
    <col min="15617" max="15617" width="11.7109375" customWidth="1"/>
    <col min="15618" max="15618" width="60" customWidth="1"/>
    <col min="15619" max="15623" width="13.42578125" customWidth="1"/>
    <col min="15873" max="15873" width="11.7109375" customWidth="1"/>
    <col min="15874" max="15874" width="60" customWidth="1"/>
    <col min="15875" max="15879" width="13.42578125" customWidth="1"/>
    <col min="16129" max="16129" width="11.7109375" customWidth="1"/>
    <col min="16130" max="16130" width="60" customWidth="1"/>
    <col min="16131" max="16135" width="13.42578125" customWidth="1"/>
  </cols>
  <sheetData>
    <row r="1" spans="1:10" x14ac:dyDescent="0.25">
      <c r="A1" s="146" t="s">
        <v>1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x14ac:dyDescent="0.25">
      <c r="A2" s="158"/>
      <c r="B2" s="158"/>
      <c r="D2" s="39"/>
      <c r="E2" s="40"/>
    </row>
    <row r="3" spans="1:10" ht="15" customHeight="1" x14ac:dyDescent="0.25">
      <c r="A3" s="142" t="s">
        <v>13</v>
      </c>
      <c r="B3" s="142"/>
      <c r="C3" s="142"/>
      <c r="D3" s="142"/>
      <c r="E3" s="142"/>
      <c r="F3" s="142"/>
      <c r="G3" s="142"/>
      <c r="H3" s="5"/>
      <c r="I3" s="5"/>
    </row>
    <row r="4" spans="1:10" x14ac:dyDescent="0.25">
      <c r="A4" s="5"/>
      <c r="B4" s="5"/>
      <c r="C4" s="5"/>
      <c r="D4" s="5"/>
      <c r="E4" s="5"/>
      <c r="F4" s="6"/>
      <c r="G4" s="6"/>
    </row>
    <row r="5" spans="1:10" ht="16.5" customHeight="1" x14ac:dyDescent="0.25">
      <c r="A5" s="142" t="s">
        <v>67</v>
      </c>
      <c r="B5" s="142"/>
      <c r="C5" s="142"/>
      <c r="D5" s="142"/>
      <c r="E5" s="142"/>
      <c r="F5" s="142"/>
      <c r="G5" s="142"/>
      <c r="H5" s="5"/>
      <c r="I5" s="5"/>
    </row>
    <row r="6" spans="1:10" ht="16.5" customHeight="1" x14ac:dyDescent="0.25">
      <c r="A6" s="157" t="s">
        <v>72</v>
      </c>
      <c r="B6" s="157"/>
      <c r="C6" s="157"/>
      <c r="D6" s="157"/>
      <c r="E6" s="157"/>
      <c r="F6" s="157"/>
      <c r="G6" s="157"/>
      <c r="H6" s="67"/>
      <c r="I6" s="67"/>
    </row>
    <row r="8" spans="1:10" x14ac:dyDescent="0.25">
      <c r="A8" s="46"/>
      <c r="B8" s="47"/>
      <c r="C8" s="42" t="s">
        <v>31</v>
      </c>
      <c r="D8" s="43" t="s">
        <v>32</v>
      </c>
      <c r="E8" s="43" t="s">
        <v>32</v>
      </c>
      <c r="F8" s="43" t="s">
        <v>33</v>
      </c>
      <c r="G8" s="42" t="s">
        <v>33</v>
      </c>
    </row>
    <row r="9" spans="1:10" x14ac:dyDescent="0.25">
      <c r="A9" s="75"/>
      <c r="B9" s="81"/>
      <c r="C9" s="42" t="s">
        <v>34</v>
      </c>
      <c r="D9" s="43" t="s">
        <v>35</v>
      </c>
      <c r="E9" s="43" t="s">
        <v>36</v>
      </c>
      <c r="F9" s="43" t="s">
        <v>37</v>
      </c>
      <c r="G9" s="42" t="s">
        <v>38</v>
      </c>
    </row>
    <row r="10" spans="1:10" x14ac:dyDescent="0.25">
      <c r="A10" s="68" t="s">
        <v>39</v>
      </c>
      <c r="B10" s="69" t="s">
        <v>40</v>
      </c>
      <c r="C10" s="42">
        <v>2024</v>
      </c>
      <c r="D10" s="43">
        <v>2025</v>
      </c>
      <c r="E10" s="43" t="s">
        <v>42</v>
      </c>
      <c r="F10" s="43" t="s">
        <v>43</v>
      </c>
      <c r="G10" s="42" t="s">
        <v>44</v>
      </c>
    </row>
    <row r="11" spans="1:10" ht="17.25" customHeight="1" x14ac:dyDescent="0.25">
      <c r="A11" s="41" t="s">
        <v>73</v>
      </c>
      <c r="B11" s="80"/>
      <c r="C11" s="70">
        <v>1614197.26</v>
      </c>
      <c r="D11" s="70">
        <f>SUM(D12:D19)</f>
        <v>2112301.5300000003</v>
      </c>
      <c r="E11" s="70">
        <f>SUM(E12:E19)</f>
        <v>2127188</v>
      </c>
      <c r="F11" s="70">
        <f t="shared" ref="F11:G11" si="0">SUM(F12:F19)</f>
        <v>2196996</v>
      </c>
      <c r="G11" s="70">
        <f t="shared" si="0"/>
        <v>2270945</v>
      </c>
    </row>
    <row r="12" spans="1:10" x14ac:dyDescent="0.25">
      <c r="A12" s="73" t="s">
        <v>74</v>
      </c>
      <c r="B12" s="74"/>
      <c r="C12" s="71">
        <v>0</v>
      </c>
      <c r="D12" s="71">
        <v>716519</v>
      </c>
      <c r="E12" s="71">
        <v>724319</v>
      </c>
      <c r="F12" s="71">
        <v>760199</v>
      </c>
      <c r="G12" s="71">
        <v>798210</v>
      </c>
    </row>
    <row r="13" spans="1:10" x14ac:dyDescent="0.25">
      <c r="A13" s="78" t="s">
        <v>75</v>
      </c>
      <c r="B13" s="79"/>
      <c r="C13" s="71">
        <v>495558.3</v>
      </c>
      <c r="D13" s="71">
        <v>0</v>
      </c>
      <c r="E13" s="71">
        <v>0</v>
      </c>
      <c r="F13" s="71">
        <v>0</v>
      </c>
      <c r="G13" s="71">
        <v>0</v>
      </c>
    </row>
    <row r="14" spans="1:10" x14ac:dyDescent="0.25">
      <c r="A14" s="73" t="s">
        <v>76</v>
      </c>
      <c r="B14" s="74"/>
      <c r="C14" s="71">
        <v>615054</v>
      </c>
      <c r="D14" s="71">
        <v>0</v>
      </c>
      <c r="E14" s="71">
        <v>0</v>
      </c>
      <c r="F14" s="71">
        <v>0</v>
      </c>
      <c r="G14" s="71">
        <v>0</v>
      </c>
    </row>
    <row r="15" spans="1:10" x14ac:dyDescent="0.25">
      <c r="A15" s="78" t="s">
        <v>77</v>
      </c>
      <c r="B15" s="79"/>
      <c r="C15" s="71">
        <v>41620.400000000001</v>
      </c>
      <c r="D15" s="71">
        <v>52000</v>
      </c>
      <c r="E15" s="71">
        <v>59900</v>
      </c>
      <c r="F15" s="71">
        <v>59900</v>
      </c>
      <c r="G15" s="71">
        <v>59900</v>
      </c>
    </row>
    <row r="16" spans="1:10" x14ac:dyDescent="0.25">
      <c r="A16" s="73" t="s">
        <v>78</v>
      </c>
      <c r="B16" s="74"/>
      <c r="C16" s="71">
        <v>1200</v>
      </c>
      <c r="D16" s="71">
        <v>1200</v>
      </c>
      <c r="E16" s="71">
        <v>0</v>
      </c>
      <c r="F16" s="71">
        <v>0</v>
      </c>
      <c r="G16" s="71">
        <v>0</v>
      </c>
    </row>
    <row r="17" spans="1:7" x14ac:dyDescent="0.25">
      <c r="A17" s="78" t="s">
        <v>79</v>
      </c>
      <c r="B17" s="79"/>
      <c r="C17" s="71">
        <v>460764.56</v>
      </c>
      <c r="D17" s="71">
        <v>0</v>
      </c>
      <c r="E17" s="71">
        <v>0</v>
      </c>
      <c r="F17" s="71">
        <v>0</v>
      </c>
      <c r="G17" s="71">
        <v>0</v>
      </c>
    </row>
    <row r="18" spans="1:7" x14ac:dyDescent="0.25">
      <c r="A18" s="73" t="s">
        <v>80</v>
      </c>
      <c r="B18" s="74"/>
      <c r="C18" s="71">
        <v>0</v>
      </c>
      <c r="D18" s="71">
        <v>658108</v>
      </c>
      <c r="E18" s="71">
        <v>658108</v>
      </c>
      <c r="F18" s="71">
        <v>658108</v>
      </c>
      <c r="G18" s="71">
        <v>658108</v>
      </c>
    </row>
    <row r="19" spans="1:7" x14ac:dyDescent="0.25">
      <c r="A19" s="78" t="s">
        <v>81</v>
      </c>
      <c r="B19" s="79"/>
      <c r="C19" s="71">
        <v>0</v>
      </c>
      <c r="D19" s="71">
        <v>684474.53</v>
      </c>
      <c r="E19" s="71">
        <v>684861</v>
      </c>
      <c r="F19" s="71">
        <v>718789</v>
      </c>
      <c r="G19" s="71">
        <v>754727</v>
      </c>
    </row>
    <row r="20" spans="1:7" ht="18.75" customHeight="1" x14ac:dyDescent="0.25">
      <c r="A20" s="41" t="s">
        <v>82</v>
      </c>
      <c r="B20" s="80"/>
      <c r="C20" s="70">
        <v>1615011.07</v>
      </c>
      <c r="D20" s="70">
        <f>SUM(D21:D28)</f>
        <v>2112301.5300000003</v>
      </c>
      <c r="E20" s="70">
        <v>2127188</v>
      </c>
      <c r="F20" s="70">
        <v>2196996</v>
      </c>
      <c r="G20" s="70">
        <v>2270945</v>
      </c>
    </row>
    <row r="21" spans="1:7" x14ac:dyDescent="0.25">
      <c r="A21" s="73" t="s">
        <v>74</v>
      </c>
      <c r="B21" s="74"/>
      <c r="C21" s="71">
        <v>0</v>
      </c>
      <c r="D21" s="71">
        <v>716519</v>
      </c>
      <c r="E21" s="71">
        <v>724319</v>
      </c>
      <c r="F21" s="71">
        <v>760199</v>
      </c>
      <c r="G21" s="71">
        <v>798210</v>
      </c>
    </row>
    <row r="22" spans="1:7" x14ac:dyDescent="0.25">
      <c r="A22" s="78" t="s">
        <v>75</v>
      </c>
      <c r="B22" s="79"/>
      <c r="C22" s="71">
        <v>495558.3</v>
      </c>
      <c r="D22" s="71">
        <v>0</v>
      </c>
      <c r="E22" s="71">
        <v>0</v>
      </c>
      <c r="F22" s="71">
        <v>0</v>
      </c>
      <c r="G22" s="71">
        <v>0</v>
      </c>
    </row>
    <row r="23" spans="1:7" x14ac:dyDescent="0.25">
      <c r="A23" s="73" t="s">
        <v>76</v>
      </c>
      <c r="B23" s="74"/>
      <c r="C23" s="71">
        <v>615054</v>
      </c>
      <c r="D23" s="71">
        <v>0</v>
      </c>
      <c r="E23" s="71">
        <v>0</v>
      </c>
      <c r="F23" s="71">
        <v>0</v>
      </c>
      <c r="G23" s="71">
        <v>0</v>
      </c>
    </row>
    <row r="24" spans="1:7" x14ac:dyDescent="0.25">
      <c r="A24" s="78" t="s">
        <v>77</v>
      </c>
      <c r="B24" s="79"/>
      <c r="C24" s="71">
        <v>34635.870000000003</v>
      </c>
      <c r="D24" s="71">
        <v>58984.53</v>
      </c>
      <c r="E24" s="71">
        <v>59900</v>
      </c>
      <c r="F24" s="71">
        <v>59900</v>
      </c>
      <c r="G24" s="71">
        <v>59900</v>
      </c>
    </row>
    <row r="25" spans="1:7" x14ac:dyDescent="0.25">
      <c r="A25" s="73" t="s">
        <v>78</v>
      </c>
      <c r="B25" s="74"/>
      <c r="C25" s="71">
        <v>1200</v>
      </c>
      <c r="D25" s="71">
        <v>1200</v>
      </c>
      <c r="E25" s="71">
        <v>0</v>
      </c>
      <c r="F25" s="71">
        <v>0</v>
      </c>
      <c r="G25" s="71">
        <v>0</v>
      </c>
    </row>
    <row r="26" spans="1:7" x14ac:dyDescent="0.25">
      <c r="A26" s="78" t="s">
        <v>79</v>
      </c>
      <c r="B26" s="79"/>
      <c r="C26" s="71">
        <v>468562.9</v>
      </c>
      <c r="D26" s="71">
        <v>0</v>
      </c>
      <c r="E26" s="71">
        <v>0</v>
      </c>
      <c r="F26" s="71">
        <v>0</v>
      </c>
      <c r="G26" s="71">
        <v>0</v>
      </c>
    </row>
    <row r="27" spans="1:7" x14ac:dyDescent="0.25">
      <c r="A27" s="78" t="s">
        <v>80</v>
      </c>
      <c r="B27" s="79"/>
      <c r="C27" s="71">
        <v>0</v>
      </c>
      <c r="D27" s="71">
        <v>658108</v>
      </c>
      <c r="E27" s="71">
        <v>658108</v>
      </c>
      <c r="F27" s="71">
        <v>658108</v>
      </c>
      <c r="G27" s="71">
        <v>658108</v>
      </c>
    </row>
    <row r="28" spans="1:7" x14ac:dyDescent="0.25">
      <c r="A28" s="76" t="s">
        <v>81</v>
      </c>
      <c r="B28" s="77"/>
      <c r="C28" s="71">
        <v>0</v>
      </c>
      <c r="D28" s="71">
        <v>677490</v>
      </c>
      <c r="E28" s="71">
        <v>684861</v>
      </c>
      <c r="F28" s="71">
        <v>718789</v>
      </c>
      <c r="G28" s="71">
        <v>754727</v>
      </c>
    </row>
  </sheetData>
  <mergeCells count="5">
    <mergeCell ref="A6:G6"/>
    <mergeCell ref="A2:B2"/>
    <mergeCell ref="A1:J1"/>
    <mergeCell ref="A3:G3"/>
    <mergeCell ref="A5:G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600A1-3AB4-4E1A-9EA4-3B3BA9A783CE}">
  <dimension ref="A1:J14"/>
  <sheetViews>
    <sheetView workbookViewId="0">
      <selection activeCell="B23" sqref="B23"/>
    </sheetView>
  </sheetViews>
  <sheetFormatPr defaultRowHeight="15" x14ac:dyDescent="0.25"/>
  <cols>
    <col min="1" max="1" width="13.42578125" customWidth="1"/>
    <col min="2" max="2" width="43.5703125" customWidth="1"/>
    <col min="3" max="7" width="13.140625" customWidth="1"/>
    <col min="257" max="257" width="11.7109375" customWidth="1"/>
    <col min="258" max="258" width="57.28515625" customWidth="1"/>
    <col min="259" max="263" width="12.28515625" customWidth="1"/>
    <col min="513" max="513" width="11.7109375" customWidth="1"/>
    <col min="514" max="514" width="57.28515625" customWidth="1"/>
    <col min="515" max="519" width="12.28515625" customWidth="1"/>
    <col min="769" max="769" width="11.7109375" customWidth="1"/>
    <col min="770" max="770" width="57.28515625" customWidth="1"/>
    <col min="771" max="775" width="12.28515625" customWidth="1"/>
    <col min="1025" max="1025" width="11.7109375" customWidth="1"/>
    <col min="1026" max="1026" width="57.28515625" customWidth="1"/>
    <col min="1027" max="1031" width="12.28515625" customWidth="1"/>
    <col min="1281" max="1281" width="11.7109375" customWidth="1"/>
    <col min="1282" max="1282" width="57.28515625" customWidth="1"/>
    <col min="1283" max="1287" width="12.28515625" customWidth="1"/>
    <col min="1537" max="1537" width="11.7109375" customWidth="1"/>
    <col min="1538" max="1538" width="57.28515625" customWidth="1"/>
    <col min="1539" max="1543" width="12.28515625" customWidth="1"/>
    <col min="1793" max="1793" width="11.7109375" customWidth="1"/>
    <col min="1794" max="1794" width="57.28515625" customWidth="1"/>
    <col min="1795" max="1799" width="12.28515625" customWidth="1"/>
    <col min="2049" max="2049" width="11.7109375" customWidth="1"/>
    <col min="2050" max="2050" width="57.28515625" customWidth="1"/>
    <col min="2051" max="2055" width="12.28515625" customWidth="1"/>
    <col min="2305" max="2305" width="11.7109375" customWidth="1"/>
    <col min="2306" max="2306" width="57.28515625" customWidth="1"/>
    <col min="2307" max="2311" width="12.28515625" customWidth="1"/>
    <col min="2561" max="2561" width="11.7109375" customWidth="1"/>
    <col min="2562" max="2562" width="57.28515625" customWidth="1"/>
    <col min="2563" max="2567" width="12.28515625" customWidth="1"/>
    <col min="2817" max="2817" width="11.7109375" customWidth="1"/>
    <col min="2818" max="2818" width="57.28515625" customWidth="1"/>
    <col min="2819" max="2823" width="12.28515625" customWidth="1"/>
    <col min="3073" max="3073" width="11.7109375" customWidth="1"/>
    <col min="3074" max="3074" width="57.28515625" customWidth="1"/>
    <col min="3075" max="3079" width="12.28515625" customWidth="1"/>
    <col min="3329" max="3329" width="11.7109375" customWidth="1"/>
    <col min="3330" max="3330" width="57.28515625" customWidth="1"/>
    <col min="3331" max="3335" width="12.28515625" customWidth="1"/>
    <col min="3585" max="3585" width="11.7109375" customWidth="1"/>
    <col min="3586" max="3586" width="57.28515625" customWidth="1"/>
    <col min="3587" max="3591" width="12.28515625" customWidth="1"/>
    <col min="3841" max="3841" width="11.7109375" customWidth="1"/>
    <col min="3842" max="3842" width="57.28515625" customWidth="1"/>
    <col min="3843" max="3847" width="12.28515625" customWidth="1"/>
    <col min="4097" max="4097" width="11.7109375" customWidth="1"/>
    <col min="4098" max="4098" width="57.28515625" customWidth="1"/>
    <col min="4099" max="4103" width="12.28515625" customWidth="1"/>
    <col min="4353" max="4353" width="11.7109375" customWidth="1"/>
    <col min="4354" max="4354" width="57.28515625" customWidth="1"/>
    <col min="4355" max="4359" width="12.28515625" customWidth="1"/>
    <col min="4609" max="4609" width="11.7109375" customWidth="1"/>
    <col min="4610" max="4610" width="57.28515625" customWidth="1"/>
    <col min="4611" max="4615" width="12.28515625" customWidth="1"/>
    <col min="4865" max="4865" width="11.7109375" customWidth="1"/>
    <col min="4866" max="4866" width="57.28515625" customWidth="1"/>
    <col min="4867" max="4871" width="12.28515625" customWidth="1"/>
    <col min="5121" max="5121" width="11.7109375" customWidth="1"/>
    <col min="5122" max="5122" width="57.28515625" customWidth="1"/>
    <col min="5123" max="5127" width="12.28515625" customWidth="1"/>
    <col min="5377" max="5377" width="11.7109375" customWidth="1"/>
    <col min="5378" max="5378" width="57.28515625" customWidth="1"/>
    <col min="5379" max="5383" width="12.28515625" customWidth="1"/>
    <col min="5633" max="5633" width="11.7109375" customWidth="1"/>
    <col min="5634" max="5634" width="57.28515625" customWidth="1"/>
    <col min="5635" max="5639" width="12.28515625" customWidth="1"/>
    <col min="5889" max="5889" width="11.7109375" customWidth="1"/>
    <col min="5890" max="5890" width="57.28515625" customWidth="1"/>
    <col min="5891" max="5895" width="12.28515625" customWidth="1"/>
    <col min="6145" max="6145" width="11.7109375" customWidth="1"/>
    <col min="6146" max="6146" width="57.28515625" customWidth="1"/>
    <col min="6147" max="6151" width="12.28515625" customWidth="1"/>
    <col min="6401" max="6401" width="11.7109375" customWidth="1"/>
    <col min="6402" max="6402" width="57.28515625" customWidth="1"/>
    <col min="6403" max="6407" width="12.28515625" customWidth="1"/>
    <col min="6657" max="6657" width="11.7109375" customWidth="1"/>
    <col min="6658" max="6658" width="57.28515625" customWidth="1"/>
    <col min="6659" max="6663" width="12.28515625" customWidth="1"/>
    <col min="6913" max="6913" width="11.7109375" customWidth="1"/>
    <col min="6914" max="6914" width="57.28515625" customWidth="1"/>
    <col min="6915" max="6919" width="12.28515625" customWidth="1"/>
    <col min="7169" max="7169" width="11.7109375" customWidth="1"/>
    <col min="7170" max="7170" width="57.28515625" customWidth="1"/>
    <col min="7171" max="7175" width="12.28515625" customWidth="1"/>
    <col min="7425" max="7425" width="11.7109375" customWidth="1"/>
    <col min="7426" max="7426" width="57.28515625" customWidth="1"/>
    <col min="7427" max="7431" width="12.28515625" customWidth="1"/>
    <col min="7681" max="7681" width="11.7109375" customWidth="1"/>
    <col min="7682" max="7682" width="57.28515625" customWidth="1"/>
    <col min="7683" max="7687" width="12.28515625" customWidth="1"/>
    <col min="7937" max="7937" width="11.7109375" customWidth="1"/>
    <col min="7938" max="7938" width="57.28515625" customWidth="1"/>
    <col min="7939" max="7943" width="12.28515625" customWidth="1"/>
    <col min="8193" max="8193" width="11.7109375" customWidth="1"/>
    <col min="8194" max="8194" width="57.28515625" customWidth="1"/>
    <col min="8195" max="8199" width="12.28515625" customWidth="1"/>
    <col min="8449" max="8449" width="11.7109375" customWidth="1"/>
    <col min="8450" max="8450" width="57.28515625" customWidth="1"/>
    <col min="8451" max="8455" width="12.28515625" customWidth="1"/>
    <col min="8705" max="8705" width="11.7109375" customWidth="1"/>
    <col min="8706" max="8706" width="57.28515625" customWidth="1"/>
    <col min="8707" max="8711" width="12.28515625" customWidth="1"/>
    <col min="8961" max="8961" width="11.7109375" customWidth="1"/>
    <col min="8962" max="8962" width="57.28515625" customWidth="1"/>
    <col min="8963" max="8967" width="12.28515625" customWidth="1"/>
    <col min="9217" max="9217" width="11.7109375" customWidth="1"/>
    <col min="9218" max="9218" width="57.28515625" customWidth="1"/>
    <col min="9219" max="9223" width="12.28515625" customWidth="1"/>
    <col min="9473" max="9473" width="11.7109375" customWidth="1"/>
    <col min="9474" max="9474" width="57.28515625" customWidth="1"/>
    <col min="9475" max="9479" width="12.28515625" customWidth="1"/>
    <col min="9729" max="9729" width="11.7109375" customWidth="1"/>
    <col min="9730" max="9730" width="57.28515625" customWidth="1"/>
    <col min="9731" max="9735" width="12.28515625" customWidth="1"/>
    <col min="9985" max="9985" width="11.7109375" customWidth="1"/>
    <col min="9986" max="9986" width="57.28515625" customWidth="1"/>
    <col min="9987" max="9991" width="12.28515625" customWidth="1"/>
    <col min="10241" max="10241" width="11.7109375" customWidth="1"/>
    <col min="10242" max="10242" width="57.28515625" customWidth="1"/>
    <col min="10243" max="10247" width="12.28515625" customWidth="1"/>
    <col min="10497" max="10497" width="11.7109375" customWidth="1"/>
    <col min="10498" max="10498" width="57.28515625" customWidth="1"/>
    <col min="10499" max="10503" width="12.28515625" customWidth="1"/>
    <col min="10753" max="10753" width="11.7109375" customWidth="1"/>
    <col min="10754" max="10754" width="57.28515625" customWidth="1"/>
    <col min="10755" max="10759" width="12.28515625" customWidth="1"/>
    <col min="11009" max="11009" width="11.7109375" customWidth="1"/>
    <col min="11010" max="11010" width="57.28515625" customWidth="1"/>
    <col min="11011" max="11015" width="12.28515625" customWidth="1"/>
    <col min="11265" max="11265" width="11.7109375" customWidth="1"/>
    <col min="11266" max="11266" width="57.28515625" customWidth="1"/>
    <col min="11267" max="11271" width="12.28515625" customWidth="1"/>
    <col min="11521" max="11521" width="11.7109375" customWidth="1"/>
    <col min="11522" max="11522" width="57.28515625" customWidth="1"/>
    <col min="11523" max="11527" width="12.28515625" customWidth="1"/>
    <col min="11777" max="11777" width="11.7109375" customWidth="1"/>
    <col min="11778" max="11778" width="57.28515625" customWidth="1"/>
    <col min="11779" max="11783" width="12.28515625" customWidth="1"/>
    <col min="12033" max="12033" width="11.7109375" customWidth="1"/>
    <col min="12034" max="12034" width="57.28515625" customWidth="1"/>
    <col min="12035" max="12039" width="12.28515625" customWidth="1"/>
    <col min="12289" max="12289" width="11.7109375" customWidth="1"/>
    <col min="12290" max="12290" width="57.28515625" customWidth="1"/>
    <col min="12291" max="12295" width="12.28515625" customWidth="1"/>
    <col min="12545" max="12545" width="11.7109375" customWidth="1"/>
    <col min="12546" max="12546" width="57.28515625" customWidth="1"/>
    <col min="12547" max="12551" width="12.28515625" customWidth="1"/>
    <col min="12801" max="12801" width="11.7109375" customWidth="1"/>
    <col min="12802" max="12802" width="57.28515625" customWidth="1"/>
    <col min="12803" max="12807" width="12.28515625" customWidth="1"/>
    <col min="13057" max="13057" width="11.7109375" customWidth="1"/>
    <col min="13058" max="13058" width="57.28515625" customWidth="1"/>
    <col min="13059" max="13063" width="12.28515625" customWidth="1"/>
    <col min="13313" max="13313" width="11.7109375" customWidth="1"/>
    <col min="13314" max="13314" width="57.28515625" customWidth="1"/>
    <col min="13315" max="13319" width="12.28515625" customWidth="1"/>
    <col min="13569" max="13569" width="11.7109375" customWidth="1"/>
    <col min="13570" max="13570" width="57.28515625" customWidth="1"/>
    <col min="13571" max="13575" width="12.28515625" customWidth="1"/>
    <col min="13825" max="13825" width="11.7109375" customWidth="1"/>
    <col min="13826" max="13826" width="57.28515625" customWidth="1"/>
    <col min="13827" max="13831" width="12.28515625" customWidth="1"/>
    <col min="14081" max="14081" width="11.7109375" customWidth="1"/>
    <col min="14082" max="14082" width="57.28515625" customWidth="1"/>
    <col min="14083" max="14087" width="12.28515625" customWidth="1"/>
    <col min="14337" max="14337" width="11.7109375" customWidth="1"/>
    <col min="14338" max="14338" width="57.28515625" customWidth="1"/>
    <col min="14339" max="14343" width="12.28515625" customWidth="1"/>
    <col min="14593" max="14593" width="11.7109375" customWidth="1"/>
    <col min="14594" max="14594" width="57.28515625" customWidth="1"/>
    <col min="14595" max="14599" width="12.28515625" customWidth="1"/>
    <col min="14849" max="14849" width="11.7109375" customWidth="1"/>
    <col min="14850" max="14850" width="57.28515625" customWidth="1"/>
    <col min="14851" max="14855" width="12.28515625" customWidth="1"/>
    <col min="15105" max="15105" width="11.7109375" customWidth="1"/>
    <col min="15106" max="15106" width="57.28515625" customWidth="1"/>
    <col min="15107" max="15111" width="12.28515625" customWidth="1"/>
    <col min="15361" max="15361" width="11.7109375" customWidth="1"/>
    <col min="15362" max="15362" width="57.28515625" customWidth="1"/>
    <col min="15363" max="15367" width="12.28515625" customWidth="1"/>
    <col min="15617" max="15617" width="11.7109375" customWidth="1"/>
    <col min="15618" max="15618" width="57.28515625" customWidth="1"/>
    <col min="15619" max="15623" width="12.28515625" customWidth="1"/>
    <col min="15873" max="15873" width="11.7109375" customWidth="1"/>
    <col min="15874" max="15874" width="57.28515625" customWidth="1"/>
    <col min="15875" max="15879" width="12.28515625" customWidth="1"/>
    <col min="16129" max="16129" width="11.7109375" customWidth="1"/>
    <col min="16130" max="16130" width="57.28515625" customWidth="1"/>
    <col min="16131" max="16135" width="12.28515625" customWidth="1"/>
  </cols>
  <sheetData>
    <row r="1" spans="1:10" x14ac:dyDescent="0.25">
      <c r="A1" s="146" t="s">
        <v>1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x14ac:dyDescent="0.25">
      <c r="A2" s="158"/>
      <c r="B2" s="158"/>
      <c r="D2" s="39"/>
      <c r="E2" s="40"/>
    </row>
    <row r="3" spans="1:10" x14ac:dyDescent="0.25">
      <c r="A3" s="158"/>
      <c r="B3" s="158"/>
    </row>
    <row r="4" spans="1:10" x14ac:dyDescent="0.25">
      <c r="A4" s="142" t="s">
        <v>13</v>
      </c>
      <c r="B4" s="142"/>
      <c r="C4" s="142"/>
      <c r="D4" s="142"/>
      <c r="E4" s="142"/>
      <c r="F4" s="142"/>
      <c r="G4" s="142"/>
      <c r="H4" s="91"/>
      <c r="I4" s="91"/>
    </row>
    <row r="5" spans="1:10" x14ac:dyDescent="0.25">
      <c r="A5" s="5"/>
      <c r="B5" s="5"/>
      <c r="C5" s="5"/>
      <c r="D5" s="5"/>
      <c r="E5" s="6"/>
      <c r="F5" s="6"/>
    </row>
    <row r="6" spans="1:10" ht="19.5" customHeight="1" x14ac:dyDescent="0.25">
      <c r="A6" s="142" t="s">
        <v>67</v>
      </c>
      <c r="B6" s="142"/>
      <c r="C6" s="142"/>
      <c r="D6" s="142"/>
      <c r="E6" s="142"/>
      <c r="F6" s="142"/>
      <c r="G6" s="142"/>
      <c r="H6" s="91"/>
      <c r="I6" s="91"/>
      <c r="J6" s="91"/>
    </row>
    <row r="7" spans="1:10" ht="19.5" customHeight="1" x14ac:dyDescent="0.25">
      <c r="A7" s="142" t="s">
        <v>93</v>
      </c>
      <c r="B7" s="142"/>
      <c r="C7" s="142"/>
      <c r="D7" s="142"/>
      <c r="E7" s="142"/>
      <c r="F7" s="142"/>
      <c r="G7" s="142"/>
      <c r="H7" s="91"/>
      <c r="I7" s="91"/>
      <c r="J7" s="91"/>
    </row>
    <row r="9" spans="1:10" x14ac:dyDescent="0.25">
      <c r="A9" s="46"/>
      <c r="B9" s="47"/>
      <c r="C9" s="92" t="s">
        <v>31</v>
      </c>
      <c r="D9" s="84" t="s">
        <v>32</v>
      </c>
      <c r="E9" s="84" t="s">
        <v>32</v>
      </c>
      <c r="F9" s="84" t="s">
        <v>33</v>
      </c>
      <c r="G9" s="84" t="s">
        <v>33</v>
      </c>
    </row>
    <row r="10" spans="1:10" x14ac:dyDescent="0.25">
      <c r="A10" s="48"/>
      <c r="B10" s="49"/>
      <c r="C10" s="92" t="s">
        <v>34</v>
      </c>
      <c r="D10" s="84" t="s">
        <v>92</v>
      </c>
      <c r="E10" s="84" t="s">
        <v>36</v>
      </c>
      <c r="F10" s="84" t="s">
        <v>37</v>
      </c>
      <c r="G10" s="84" t="s">
        <v>38</v>
      </c>
    </row>
    <row r="11" spans="1:10" x14ac:dyDescent="0.25">
      <c r="A11" s="82" t="s">
        <v>39</v>
      </c>
      <c r="B11" s="83" t="s">
        <v>40</v>
      </c>
      <c r="C11" s="84">
        <v>2024</v>
      </c>
      <c r="D11" s="84" t="s">
        <v>41</v>
      </c>
      <c r="E11" s="84" t="s">
        <v>42</v>
      </c>
      <c r="F11" s="84" t="s">
        <v>43</v>
      </c>
      <c r="G11" s="84" t="s">
        <v>44</v>
      </c>
    </row>
    <row r="12" spans="1:10" x14ac:dyDescent="0.25">
      <c r="A12" s="46" t="s">
        <v>82</v>
      </c>
      <c r="B12" s="72"/>
      <c r="C12" s="70">
        <v>1615011.07</v>
      </c>
      <c r="D12" s="70">
        <v>2112301.5299999998</v>
      </c>
      <c r="E12" s="70">
        <v>2127188</v>
      </c>
      <c r="F12" s="70">
        <v>2196996</v>
      </c>
      <c r="G12" s="70">
        <v>2270945</v>
      </c>
    </row>
    <row r="13" spans="1:10" x14ac:dyDescent="0.25">
      <c r="A13" s="85" t="s">
        <v>90</v>
      </c>
      <c r="B13" s="86"/>
      <c r="C13" s="87">
        <v>1615011.07</v>
      </c>
      <c r="D13" s="87">
        <v>2112301.5299999998</v>
      </c>
      <c r="E13" s="87">
        <v>2127188</v>
      </c>
      <c r="F13" s="87">
        <v>2196996</v>
      </c>
      <c r="G13" s="87">
        <v>2270945</v>
      </c>
    </row>
    <row r="14" spans="1:10" x14ac:dyDescent="0.25">
      <c r="A14" s="88" t="s">
        <v>91</v>
      </c>
      <c r="B14" s="89"/>
      <c r="C14" s="90">
        <v>1615011.07</v>
      </c>
      <c r="D14" s="90">
        <v>2112301.5299999998</v>
      </c>
      <c r="E14" s="90">
        <v>2127188</v>
      </c>
      <c r="F14" s="90">
        <v>2196996</v>
      </c>
      <c r="G14" s="90">
        <v>2270945</v>
      </c>
    </row>
  </sheetData>
  <mergeCells count="6">
    <mergeCell ref="A1:J1"/>
    <mergeCell ref="A4:G4"/>
    <mergeCell ref="A6:G6"/>
    <mergeCell ref="A7:G7"/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8B7A3-6C9A-4DA5-B772-8940D9879EDA}">
  <dimension ref="A1:J16"/>
  <sheetViews>
    <sheetView workbookViewId="0">
      <selection activeCell="H31" sqref="H31"/>
    </sheetView>
  </sheetViews>
  <sheetFormatPr defaultRowHeight="15" x14ac:dyDescent="0.25"/>
  <cols>
    <col min="1" max="1" width="8.42578125" customWidth="1"/>
    <col min="2" max="2" width="6.85546875" customWidth="1"/>
    <col min="3" max="3" width="44.42578125" customWidth="1"/>
    <col min="4" max="8" width="13" customWidth="1"/>
  </cols>
  <sheetData>
    <row r="1" spans="1:10" x14ac:dyDescent="0.25">
      <c r="A1" s="146" t="s">
        <v>1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</row>
    <row r="3" spans="1:10" ht="15.75" customHeight="1" x14ac:dyDescent="0.25">
      <c r="A3" s="142" t="s">
        <v>13</v>
      </c>
      <c r="B3" s="142"/>
      <c r="C3" s="142"/>
      <c r="D3" s="142"/>
      <c r="E3" s="142"/>
      <c r="F3" s="142"/>
      <c r="G3" s="142"/>
      <c r="H3" s="142"/>
    </row>
    <row r="4" spans="1:10" x14ac:dyDescent="0.25">
      <c r="A4" s="5"/>
      <c r="B4" s="5"/>
      <c r="C4" s="5"/>
      <c r="D4" s="5"/>
      <c r="E4" s="5"/>
      <c r="F4" s="5"/>
      <c r="G4" s="6"/>
      <c r="H4" s="6"/>
    </row>
    <row r="5" spans="1:10" ht="18" customHeight="1" x14ac:dyDescent="0.25">
      <c r="A5" s="142" t="s">
        <v>94</v>
      </c>
      <c r="B5" s="142"/>
      <c r="C5" s="142"/>
      <c r="D5" s="142"/>
      <c r="E5" s="142"/>
      <c r="F5" s="142"/>
      <c r="G5" s="142"/>
      <c r="H5" s="142"/>
    </row>
    <row r="6" spans="1:10" ht="18" customHeight="1" x14ac:dyDescent="0.25">
      <c r="A6" s="5"/>
      <c r="B6" s="5"/>
      <c r="C6" s="159" t="s">
        <v>95</v>
      </c>
      <c r="D6" s="159"/>
      <c r="E6" s="159"/>
      <c r="F6" s="159"/>
      <c r="G6" s="159"/>
      <c r="H6" s="159"/>
    </row>
    <row r="7" spans="1:10" ht="18" x14ac:dyDescent="0.25">
      <c r="A7" s="2"/>
      <c r="B7" s="2"/>
      <c r="C7" s="2"/>
      <c r="D7" s="2"/>
      <c r="E7" s="2"/>
      <c r="F7" s="2"/>
      <c r="G7" s="3"/>
      <c r="H7" s="3"/>
    </row>
    <row r="8" spans="1:10" ht="26.25" customHeight="1" x14ac:dyDescent="0.25">
      <c r="A8" s="160" t="s">
        <v>108</v>
      </c>
      <c r="B8" s="161"/>
      <c r="C8" s="101" t="s">
        <v>96</v>
      </c>
      <c r="D8" s="101" t="s">
        <v>97</v>
      </c>
      <c r="E8" s="100" t="s">
        <v>98</v>
      </c>
      <c r="F8" s="100" t="s">
        <v>99</v>
      </c>
      <c r="G8" s="100" t="s">
        <v>100</v>
      </c>
      <c r="H8" s="100" t="s">
        <v>101</v>
      </c>
    </row>
    <row r="9" spans="1:10" x14ac:dyDescent="0.25">
      <c r="A9" s="114"/>
      <c r="B9" s="101"/>
      <c r="C9" s="101"/>
      <c r="D9" s="101">
        <v>2024</v>
      </c>
      <c r="E9" s="100">
        <v>2025</v>
      </c>
      <c r="F9" s="100">
        <v>2026</v>
      </c>
      <c r="G9" s="100">
        <v>2027</v>
      </c>
      <c r="H9" s="100">
        <v>2028</v>
      </c>
    </row>
    <row r="10" spans="1:10" x14ac:dyDescent="0.25">
      <c r="A10" s="112"/>
      <c r="B10" s="95"/>
      <c r="C10" s="95" t="s">
        <v>102</v>
      </c>
      <c r="D10" s="94"/>
      <c r="E10" s="93"/>
      <c r="F10" s="93"/>
      <c r="G10" s="93"/>
      <c r="H10" s="93"/>
    </row>
    <row r="11" spans="1:10" x14ac:dyDescent="0.25">
      <c r="A11" s="107">
        <v>8</v>
      </c>
      <c r="B11" s="108"/>
      <c r="C11" s="102" t="s">
        <v>103</v>
      </c>
      <c r="D11" s="96"/>
      <c r="E11" s="97"/>
      <c r="F11" s="97"/>
      <c r="G11" s="97"/>
      <c r="H11" s="97"/>
    </row>
    <row r="12" spans="1:10" x14ac:dyDescent="0.25">
      <c r="A12" s="113">
        <v>84</v>
      </c>
      <c r="B12" s="109" t="s">
        <v>28</v>
      </c>
      <c r="C12" s="98" t="s">
        <v>104</v>
      </c>
      <c r="D12" s="96"/>
      <c r="E12" s="97"/>
      <c r="F12" s="97"/>
      <c r="G12" s="97"/>
      <c r="H12" s="97"/>
    </row>
    <row r="13" spans="1:10" x14ac:dyDescent="0.25">
      <c r="A13" s="107"/>
      <c r="B13" s="109"/>
      <c r="C13" s="98"/>
      <c r="D13" s="96"/>
      <c r="E13" s="97"/>
      <c r="F13" s="97"/>
      <c r="G13" s="97"/>
      <c r="H13" s="97"/>
    </row>
    <row r="14" spans="1:10" x14ac:dyDescent="0.25">
      <c r="A14" s="107"/>
      <c r="B14" s="109"/>
      <c r="C14" s="95" t="s">
        <v>105</v>
      </c>
      <c r="D14" s="96"/>
      <c r="E14" s="97"/>
      <c r="F14" s="97"/>
      <c r="G14" s="97"/>
      <c r="H14" s="97"/>
    </row>
    <row r="15" spans="1:10" ht="25.5" x14ac:dyDescent="0.25">
      <c r="A15" s="110">
        <v>5</v>
      </c>
      <c r="B15" s="111"/>
      <c r="C15" s="103" t="s">
        <v>106</v>
      </c>
      <c r="D15" s="96"/>
      <c r="E15" s="97"/>
      <c r="F15" s="97"/>
      <c r="G15" s="97"/>
      <c r="H15" s="97"/>
    </row>
    <row r="16" spans="1:10" ht="25.5" x14ac:dyDescent="0.25">
      <c r="A16" s="105">
        <v>54</v>
      </c>
      <c r="B16" s="106" t="s">
        <v>28</v>
      </c>
      <c r="C16" s="104" t="s">
        <v>107</v>
      </c>
      <c r="D16" s="96"/>
      <c r="E16" s="97"/>
      <c r="F16" s="97"/>
      <c r="G16" s="97"/>
      <c r="H16" s="99"/>
    </row>
  </sheetData>
  <mergeCells count="5">
    <mergeCell ref="A3:H3"/>
    <mergeCell ref="A5:H5"/>
    <mergeCell ref="C6:H6"/>
    <mergeCell ref="A1:J1"/>
    <mergeCell ref="A8:B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111D5-F430-49C1-9BE2-3735635D67BA}">
  <dimension ref="A1:J18"/>
  <sheetViews>
    <sheetView workbookViewId="0">
      <selection activeCell="G25" sqref="G25"/>
    </sheetView>
  </sheetViews>
  <sheetFormatPr defaultRowHeight="15" x14ac:dyDescent="0.25"/>
  <cols>
    <col min="1" max="1" width="8.42578125" customWidth="1"/>
    <col min="2" max="2" width="6.85546875" customWidth="1"/>
    <col min="3" max="3" width="44.42578125" customWidth="1"/>
    <col min="4" max="8" width="13" customWidth="1"/>
  </cols>
  <sheetData>
    <row r="1" spans="1:10" x14ac:dyDescent="0.25">
      <c r="A1" s="146" t="s">
        <v>1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</row>
    <row r="3" spans="1:10" ht="15.75" customHeight="1" x14ac:dyDescent="0.25">
      <c r="A3" s="142" t="s">
        <v>13</v>
      </c>
      <c r="B3" s="142"/>
      <c r="C3" s="142"/>
      <c r="D3" s="142"/>
      <c r="E3" s="142"/>
      <c r="F3" s="142"/>
      <c r="G3" s="142"/>
      <c r="H3" s="142"/>
    </row>
    <row r="4" spans="1:10" x14ac:dyDescent="0.25">
      <c r="A4" s="5"/>
      <c r="B4" s="5"/>
      <c r="C4" s="5"/>
      <c r="D4" s="5"/>
      <c r="E4" s="5"/>
      <c r="F4" s="5"/>
      <c r="G4" s="6"/>
      <c r="H4" s="6"/>
    </row>
    <row r="5" spans="1:10" ht="18" customHeight="1" x14ac:dyDescent="0.25">
      <c r="A5" s="142" t="s">
        <v>94</v>
      </c>
      <c r="B5" s="142"/>
      <c r="C5" s="142"/>
      <c r="D5" s="142"/>
      <c r="E5" s="142"/>
      <c r="F5" s="142"/>
      <c r="G5" s="142"/>
      <c r="H5" s="142"/>
    </row>
    <row r="6" spans="1:10" ht="18" customHeight="1" x14ac:dyDescent="0.25">
      <c r="A6" s="159" t="s">
        <v>109</v>
      </c>
      <c r="B6" s="159"/>
      <c r="C6" s="159"/>
      <c r="D6" s="159"/>
      <c r="E6" s="159"/>
      <c r="F6" s="159"/>
      <c r="G6" s="159"/>
      <c r="H6" s="159"/>
    </row>
    <row r="7" spans="1:10" ht="18" x14ac:dyDescent="0.25">
      <c r="A7" s="2"/>
      <c r="B7" s="2"/>
      <c r="C7" s="2"/>
      <c r="D7" s="2"/>
      <c r="E7" s="2"/>
      <c r="F7" s="2"/>
      <c r="G7" s="3"/>
      <c r="H7" s="3"/>
    </row>
    <row r="8" spans="1:10" ht="26.25" customHeight="1" x14ac:dyDescent="0.25">
      <c r="A8" s="160" t="s">
        <v>108</v>
      </c>
      <c r="B8" s="161"/>
      <c r="C8" s="101" t="s">
        <v>96</v>
      </c>
      <c r="D8" s="101" t="s">
        <v>97</v>
      </c>
      <c r="E8" s="100" t="s">
        <v>98</v>
      </c>
      <c r="F8" s="100" t="s">
        <v>99</v>
      </c>
      <c r="G8" s="100" t="s">
        <v>100</v>
      </c>
      <c r="H8" s="100" t="s">
        <v>101</v>
      </c>
    </row>
    <row r="9" spans="1:10" x14ac:dyDescent="0.25">
      <c r="A9" s="114"/>
      <c r="B9" s="101"/>
      <c r="C9" s="101"/>
      <c r="D9" s="101">
        <v>2024</v>
      </c>
      <c r="E9" s="100">
        <v>2025</v>
      </c>
      <c r="F9" s="100">
        <v>2026</v>
      </c>
      <c r="G9" s="100">
        <v>2027</v>
      </c>
      <c r="H9" s="100">
        <v>2028</v>
      </c>
    </row>
    <row r="10" spans="1:10" x14ac:dyDescent="0.25">
      <c r="A10" s="112"/>
      <c r="B10" s="95"/>
      <c r="C10" s="95" t="s">
        <v>102</v>
      </c>
      <c r="D10" s="94"/>
      <c r="E10" s="93"/>
      <c r="F10" s="93"/>
      <c r="G10" s="93"/>
      <c r="H10" s="93"/>
    </row>
    <row r="11" spans="1:10" x14ac:dyDescent="0.25">
      <c r="A11" s="107">
        <v>8</v>
      </c>
      <c r="B11" s="108"/>
      <c r="C11" s="102" t="s">
        <v>110</v>
      </c>
      <c r="D11" s="96"/>
      <c r="E11" s="97"/>
      <c r="F11" s="97"/>
      <c r="G11" s="97"/>
      <c r="H11" s="97"/>
    </row>
    <row r="12" spans="1:10" x14ac:dyDescent="0.25">
      <c r="A12" s="113">
        <v>81</v>
      </c>
      <c r="B12" s="109" t="s">
        <v>28</v>
      </c>
      <c r="C12" s="98" t="s">
        <v>110</v>
      </c>
      <c r="D12" s="96"/>
      <c r="E12" s="97"/>
      <c r="F12" s="97"/>
      <c r="G12" s="97"/>
      <c r="H12" s="97"/>
    </row>
    <row r="13" spans="1:10" x14ac:dyDescent="0.25">
      <c r="A13" s="107"/>
      <c r="B13" s="109"/>
      <c r="C13" s="98"/>
      <c r="D13" s="96"/>
      <c r="E13" s="97"/>
      <c r="F13" s="97"/>
      <c r="G13" s="97"/>
      <c r="H13" s="97"/>
    </row>
    <row r="14" spans="1:10" x14ac:dyDescent="0.25">
      <c r="A14" s="107"/>
      <c r="B14" s="109"/>
      <c r="C14" s="95" t="s">
        <v>105</v>
      </c>
      <c r="D14" s="96"/>
      <c r="E14" s="97"/>
      <c r="F14" s="97"/>
      <c r="G14" s="97"/>
      <c r="H14" s="97"/>
    </row>
    <row r="15" spans="1:10" x14ac:dyDescent="0.25">
      <c r="A15" s="110">
        <v>1</v>
      </c>
      <c r="B15" s="111"/>
      <c r="C15" s="103" t="s">
        <v>111</v>
      </c>
      <c r="D15" s="96"/>
      <c r="E15" s="97"/>
      <c r="F15" s="97"/>
      <c r="G15" s="97"/>
      <c r="H15" s="97"/>
    </row>
    <row r="16" spans="1:10" x14ac:dyDescent="0.25">
      <c r="A16" s="105">
        <v>11</v>
      </c>
      <c r="B16" s="106" t="s">
        <v>28</v>
      </c>
      <c r="C16" s="104" t="s">
        <v>111</v>
      </c>
      <c r="D16" s="96"/>
      <c r="E16" s="97"/>
      <c r="F16" s="97"/>
      <c r="G16" s="97"/>
      <c r="H16" s="99"/>
    </row>
    <row r="17" spans="1:8" x14ac:dyDescent="0.25">
      <c r="A17" s="110">
        <v>3</v>
      </c>
      <c r="B17" s="111"/>
      <c r="C17" s="103" t="s">
        <v>112</v>
      </c>
      <c r="D17" s="96"/>
      <c r="E17" s="97"/>
      <c r="F17" s="97"/>
      <c r="G17" s="97"/>
      <c r="H17" s="97"/>
    </row>
    <row r="18" spans="1:8" x14ac:dyDescent="0.25">
      <c r="A18" s="105">
        <v>1</v>
      </c>
      <c r="B18" s="106" t="s">
        <v>28</v>
      </c>
      <c r="C18" s="104" t="s">
        <v>112</v>
      </c>
      <c r="D18" s="96"/>
      <c r="E18" s="97"/>
      <c r="F18" s="97"/>
      <c r="G18" s="97"/>
      <c r="H18" s="99"/>
    </row>
  </sheetData>
  <mergeCells count="5">
    <mergeCell ref="A1:J1"/>
    <mergeCell ref="A3:H3"/>
    <mergeCell ref="A5:H5"/>
    <mergeCell ref="A8:B8"/>
    <mergeCell ref="A6:H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8402F-7C4F-42FA-8DB1-19D2420DA69B}">
  <dimension ref="A1:J83"/>
  <sheetViews>
    <sheetView workbookViewId="0">
      <selection activeCell="H59" sqref="H59"/>
    </sheetView>
  </sheetViews>
  <sheetFormatPr defaultRowHeight="15" x14ac:dyDescent="0.25"/>
  <cols>
    <col min="1" max="1" width="11.7109375" customWidth="1"/>
    <col min="2" max="2" width="57.28515625" customWidth="1"/>
    <col min="3" max="7" width="12" customWidth="1"/>
    <col min="257" max="257" width="11.7109375" customWidth="1"/>
    <col min="258" max="258" width="57.28515625" customWidth="1"/>
    <col min="259" max="263" width="12" customWidth="1"/>
    <col min="513" max="513" width="11.7109375" customWidth="1"/>
    <col min="514" max="514" width="57.28515625" customWidth="1"/>
    <col min="515" max="519" width="12" customWidth="1"/>
    <col min="769" max="769" width="11.7109375" customWidth="1"/>
    <col min="770" max="770" width="57.28515625" customWidth="1"/>
    <col min="771" max="775" width="12" customWidth="1"/>
    <col min="1025" max="1025" width="11.7109375" customWidth="1"/>
    <col min="1026" max="1026" width="57.28515625" customWidth="1"/>
    <col min="1027" max="1031" width="12" customWidth="1"/>
    <col min="1281" max="1281" width="11.7109375" customWidth="1"/>
    <col min="1282" max="1282" width="57.28515625" customWidth="1"/>
    <col min="1283" max="1287" width="12" customWidth="1"/>
    <col min="1537" max="1537" width="11.7109375" customWidth="1"/>
    <col min="1538" max="1538" width="57.28515625" customWidth="1"/>
    <col min="1539" max="1543" width="12" customWidth="1"/>
    <col min="1793" max="1793" width="11.7109375" customWidth="1"/>
    <col min="1794" max="1794" width="57.28515625" customWidth="1"/>
    <col min="1795" max="1799" width="12" customWidth="1"/>
    <col min="2049" max="2049" width="11.7109375" customWidth="1"/>
    <col min="2050" max="2050" width="57.28515625" customWidth="1"/>
    <col min="2051" max="2055" width="12" customWidth="1"/>
    <col min="2305" max="2305" width="11.7109375" customWidth="1"/>
    <col min="2306" max="2306" width="57.28515625" customWidth="1"/>
    <col min="2307" max="2311" width="12" customWidth="1"/>
    <col min="2561" max="2561" width="11.7109375" customWidth="1"/>
    <col min="2562" max="2562" width="57.28515625" customWidth="1"/>
    <col min="2563" max="2567" width="12" customWidth="1"/>
    <col min="2817" max="2817" width="11.7109375" customWidth="1"/>
    <col min="2818" max="2818" width="57.28515625" customWidth="1"/>
    <col min="2819" max="2823" width="12" customWidth="1"/>
    <col min="3073" max="3073" width="11.7109375" customWidth="1"/>
    <col min="3074" max="3074" width="57.28515625" customWidth="1"/>
    <col min="3075" max="3079" width="12" customWidth="1"/>
    <col min="3329" max="3329" width="11.7109375" customWidth="1"/>
    <col min="3330" max="3330" width="57.28515625" customWidth="1"/>
    <col min="3331" max="3335" width="12" customWidth="1"/>
    <col min="3585" max="3585" width="11.7109375" customWidth="1"/>
    <col min="3586" max="3586" width="57.28515625" customWidth="1"/>
    <col min="3587" max="3591" width="12" customWidth="1"/>
    <col min="3841" max="3841" width="11.7109375" customWidth="1"/>
    <col min="3842" max="3842" width="57.28515625" customWidth="1"/>
    <col min="3843" max="3847" width="12" customWidth="1"/>
    <col min="4097" max="4097" width="11.7109375" customWidth="1"/>
    <col min="4098" max="4098" width="57.28515625" customWidth="1"/>
    <col min="4099" max="4103" width="12" customWidth="1"/>
    <col min="4353" max="4353" width="11.7109375" customWidth="1"/>
    <col min="4354" max="4354" width="57.28515625" customWidth="1"/>
    <col min="4355" max="4359" width="12" customWidth="1"/>
    <col min="4609" max="4609" width="11.7109375" customWidth="1"/>
    <col min="4610" max="4610" width="57.28515625" customWidth="1"/>
    <col min="4611" max="4615" width="12" customWidth="1"/>
    <col min="4865" max="4865" width="11.7109375" customWidth="1"/>
    <col min="4866" max="4866" width="57.28515625" customWidth="1"/>
    <col min="4867" max="4871" width="12" customWidth="1"/>
    <col min="5121" max="5121" width="11.7109375" customWidth="1"/>
    <col min="5122" max="5122" width="57.28515625" customWidth="1"/>
    <col min="5123" max="5127" width="12" customWidth="1"/>
    <col min="5377" max="5377" width="11.7109375" customWidth="1"/>
    <col min="5378" max="5378" width="57.28515625" customWidth="1"/>
    <col min="5379" max="5383" width="12" customWidth="1"/>
    <col min="5633" max="5633" width="11.7109375" customWidth="1"/>
    <col min="5634" max="5634" width="57.28515625" customWidth="1"/>
    <col min="5635" max="5639" width="12" customWidth="1"/>
    <col min="5889" max="5889" width="11.7109375" customWidth="1"/>
    <col min="5890" max="5890" width="57.28515625" customWidth="1"/>
    <col min="5891" max="5895" width="12" customWidth="1"/>
    <col min="6145" max="6145" width="11.7109375" customWidth="1"/>
    <col min="6146" max="6146" width="57.28515625" customWidth="1"/>
    <col min="6147" max="6151" width="12" customWidth="1"/>
    <col min="6401" max="6401" width="11.7109375" customWidth="1"/>
    <col min="6402" max="6402" width="57.28515625" customWidth="1"/>
    <col min="6403" max="6407" width="12" customWidth="1"/>
    <col min="6657" max="6657" width="11.7109375" customWidth="1"/>
    <col min="6658" max="6658" width="57.28515625" customWidth="1"/>
    <col min="6659" max="6663" width="12" customWidth="1"/>
    <col min="6913" max="6913" width="11.7109375" customWidth="1"/>
    <col min="6914" max="6914" width="57.28515625" customWidth="1"/>
    <col min="6915" max="6919" width="12" customWidth="1"/>
    <col min="7169" max="7169" width="11.7109375" customWidth="1"/>
    <col min="7170" max="7170" width="57.28515625" customWidth="1"/>
    <col min="7171" max="7175" width="12" customWidth="1"/>
    <col min="7425" max="7425" width="11.7109375" customWidth="1"/>
    <col min="7426" max="7426" width="57.28515625" customWidth="1"/>
    <col min="7427" max="7431" width="12" customWidth="1"/>
    <col min="7681" max="7681" width="11.7109375" customWidth="1"/>
    <col min="7682" max="7682" width="57.28515625" customWidth="1"/>
    <col min="7683" max="7687" width="12" customWidth="1"/>
    <col min="7937" max="7937" width="11.7109375" customWidth="1"/>
    <col min="7938" max="7938" width="57.28515625" customWidth="1"/>
    <col min="7939" max="7943" width="12" customWidth="1"/>
    <col min="8193" max="8193" width="11.7109375" customWidth="1"/>
    <col min="8194" max="8194" width="57.28515625" customWidth="1"/>
    <col min="8195" max="8199" width="12" customWidth="1"/>
    <col min="8449" max="8449" width="11.7109375" customWidth="1"/>
    <col min="8450" max="8450" width="57.28515625" customWidth="1"/>
    <col min="8451" max="8455" width="12" customWidth="1"/>
    <col min="8705" max="8705" width="11.7109375" customWidth="1"/>
    <col min="8706" max="8706" width="57.28515625" customWidth="1"/>
    <col min="8707" max="8711" width="12" customWidth="1"/>
    <col min="8961" max="8961" width="11.7109375" customWidth="1"/>
    <col min="8962" max="8962" width="57.28515625" customWidth="1"/>
    <col min="8963" max="8967" width="12" customWidth="1"/>
    <col min="9217" max="9217" width="11.7109375" customWidth="1"/>
    <col min="9218" max="9218" width="57.28515625" customWidth="1"/>
    <col min="9219" max="9223" width="12" customWidth="1"/>
    <col min="9473" max="9473" width="11.7109375" customWidth="1"/>
    <col min="9474" max="9474" width="57.28515625" customWidth="1"/>
    <col min="9475" max="9479" width="12" customWidth="1"/>
    <col min="9729" max="9729" width="11.7109375" customWidth="1"/>
    <col min="9730" max="9730" width="57.28515625" customWidth="1"/>
    <col min="9731" max="9735" width="12" customWidth="1"/>
    <col min="9985" max="9985" width="11.7109375" customWidth="1"/>
    <col min="9986" max="9986" width="57.28515625" customWidth="1"/>
    <col min="9987" max="9991" width="12" customWidth="1"/>
    <col min="10241" max="10241" width="11.7109375" customWidth="1"/>
    <col min="10242" max="10242" width="57.28515625" customWidth="1"/>
    <col min="10243" max="10247" width="12" customWidth="1"/>
    <col min="10497" max="10497" width="11.7109375" customWidth="1"/>
    <col min="10498" max="10498" width="57.28515625" customWidth="1"/>
    <col min="10499" max="10503" width="12" customWidth="1"/>
    <col min="10753" max="10753" width="11.7109375" customWidth="1"/>
    <col min="10754" max="10754" width="57.28515625" customWidth="1"/>
    <col min="10755" max="10759" width="12" customWidth="1"/>
    <col min="11009" max="11009" width="11.7109375" customWidth="1"/>
    <col min="11010" max="11010" width="57.28515625" customWidth="1"/>
    <col min="11011" max="11015" width="12" customWidth="1"/>
    <col min="11265" max="11265" width="11.7109375" customWidth="1"/>
    <col min="11266" max="11266" width="57.28515625" customWidth="1"/>
    <col min="11267" max="11271" width="12" customWidth="1"/>
    <col min="11521" max="11521" width="11.7109375" customWidth="1"/>
    <col min="11522" max="11522" width="57.28515625" customWidth="1"/>
    <col min="11523" max="11527" width="12" customWidth="1"/>
    <col min="11777" max="11777" width="11.7109375" customWidth="1"/>
    <col min="11778" max="11778" width="57.28515625" customWidth="1"/>
    <col min="11779" max="11783" width="12" customWidth="1"/>
    <col min="12033" max="12033" width="11.7109375" customWidth="1"/>
    <col min="12034" max="12034" width="57.28515625" customWidth="1"/>
    <col min="12035" max="12039" width="12" customWidth="1"/>
    <col min="12289" max="12289" width="11.7109375" customWidth="1"/>
    <col min="12290" max="12290" width="57.28515625" customWidth="1"/>
    <col min="12291" max="12295" width="12" customWidth="1"/>
    <col min="12545" max="12545" width="11.7109375" customWidth="1"/>
    <col min="12546" max="12546" width="57.28515625" customWidth="1"/>
    <col min="12547" max="12551" width="12" customWidth="1"/>
    <col min="12801" max="12801" width="11.7109375" customWidth="1"/>
    <col min="12802" max="12802" width="57.28515625" customWidth="1"/>
    <col min="12803" max="12807" width="12" customWidth="1"/>
    <col min="13057" max="13057" width="11.7109375" customWidth="1"/>
    <col min="13058" max="13058" width="57.28515625" customWidth="1"/>
    <col min="13059" max="13063" width="12" customWidth="1"/>
    <col min="13313" max="13313" width="11.7109375" customWidth="1"/>
    <col min="13314" max="13314" width="57.28515625" customWidth="1"/>
    <col min="13315" max="13319" width="12" customWidth="1"/>
    <col min="13569" max="13569" width="11.7109375" customWidth="1"/>
    <col min="13570" max="13570" width="57.28515625" customWidth="1"/>
    <col min="13571" max="13575" width="12" customWidth="1"/>
    <col min="13825" max="13825" width="11.7109375" customWidth="1"/>
    <col min="13826" max="13826" width="57.28515625" customWidth="1"/>
    <col min="13827" max="13831" width="12" customWidth="1"/>
    <col min="14081" max="14081" width="11.7109375" customWidth="1"/>
    <col min="14082" max="14082" width="57.28515625" customWidth="1"/>
    <col min="14083" max="14087" width="12" customWidth="1"/>
    <col min="14337" max="14337" width="11.7109375" customWidth="1"/>
    <col min="14338" max="14338" width="57.28515625" customWidth="1"/>
    <col min="14339" max="14343" width="12" customWidth="1"/>
    <col min="14593" max="14593" width="11.7109375" customWidth="1"/>
    <col min="14594" max="14594" width="57.28515625" customWidth="1"/>
    <col min="14595" max="14599" width="12" customWidth="1"/>
    <col min="14849" max="14849" width="11.7109375" customWidth="1"/>
    <col min="14850" max="14850" width="57.28515625" customWidth="1"/>
    <col min="14851" max="14855" width="12" customWidth="1"/>
    <col min="15105" max="15105" width="11.7109375" customWidth="1"/>
    <col min="15106" max="15106" width="57.28515625" customWidth="1"/>
    <col min="15107" max="15111" width="12" customWidth="1"/>
    <col min="15361" max="15361" width="11.7109375" customWidth="1"/>
    <col min="15362" max="15362" width="57.28515625" customWidth="1"/>
    <col min="15363" max="15367" width="12" customWidth="1"/>
    <col min="15617" max="15617" width="11.7109375" customWidth="1"/>
    <col min="15618" max="15618" width="57.28515625" customWidth="1"/>
    <col min="15619" max="15623" width="12" customWidth="1"/>
    <col min="15873" max="15873" width="11.7109375" customWidth="1"/>
    <col min="15874" max="15874" width="57.28515625" customWidth="1"/>
    <col min="15875" max="15879" width="12" customWidth="1"/>
    <col min="16129" max="16129" width="11.7109375" customWidth="1"/>
    <col min="16130" max="16130" width="57.28515625" customWidth="1"/>
    <col min="16131" max="16135" width="12" customWidth="1"/>
  </cols>
  <sheetData>
    <row r="1" spans="1:10" x14ac:dyDescent="0.25">
      <c r="A1" s="146" t="s">
        <v>1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</row>
    <row r="3" spans="1:10" ht="15.75" customHeight="1" x14ac:dyDescent="0.25">
      <c r="A3" s="142" t="s">
        <v>125</v>
      </c>
      <c r="B3" s="142"/>
      <c r="C3" s="142"/>
      <c r="D3" s="142"/>
      <c r="E3" s="142"/>
      <c r="F3" s="142"/>
      <c r="G3" s="142"/>
      <c r="H3" s="5"/>
    </row>
    <row r="4" spans="1:10" x14ac:dyDescent="0.25">
      <c r="A4" s="5"/>
      <c r="B4" s="5"/>
      <c r="C4" s="5"/>
      <c r="D4" s="5"/>
      <c r="E4" s="5"/>
      <c r="F4" s="5"/>
      <c r="G4" s="6"/>
      <c r="H4" s="6"/>
    </row>
    <row r="6" spans="1:10" x14ac:dyDescent="0.25">
      <c r="A6" s="46"/>
      <c r="B6" s="47"/>
      <c r="C6" s="84" t="s">
        <v>31</v>
      </c>
      <c r="D6" s="84" t="s">
        <v>32</v>
      </c>
      <c r="E6" s="84" t="s">
        <v>32</v>
      </c>
      <c r="F6" s="84" t="s">
        <v>33</v>
      </c>
      <c r="G6" s="84" t="s">
        <v>33</v>
      </c>
    </row>
    <row r="7" spans="1:10" x14ac:dyDescent="0.25">
      <c r="A7" s="48"/>
      <c r="B7" s="49"/>
      <c r="C7" s="84" t="s">
        <v>34</v>
      </c>
      <c r="D7" s="84" t="s">
        <v>35</v>
      </c>
      <c r="E7" s="84" t="s">
        <v>36</v>
      </c>
      <c r="F7" s="84" t="s">
        <v>37</v>
      </c>
      <c r="G7" s="84" t="s">
        <v>38</v>
      </c>
    </row>
    <row r="8" spans="1:10" x14ac:dyDescent="0.25">
      <c r="A8" s="68" t="s">
        <v>39</v>
      </c>
      <c r="B8" s="69" t="s">
        <v>40</v>
      </c>
      <c r="C8" s="92">
        <v>2024</v>
      </c>
      <c r="D8" s="84" t="s">
        <v>41</v>
      </c>
      <c r="E8" s="84" t="s">
        <v>42</v>
      </c>
      <c r="F8" s="84" t="s">
        <v>43</v>
      </c>
      <c r="G8" s="84" t="s">
        <v>44</v>
      </c>
    </row>
    <row r="9" spans="1:10" x14ac:dyDescent="0.25">
      <c r="A9" s="48" t="s">
        <v>82</v>
      </c>
      <c r="B9" s="115"/>
      <c r="C9" s="70">
        <v>1615011.07</v>
      </c>
      <c r="D9" s="70">
        <v>2112301.5299999998</v>
      </c>
      <c r="E9" s="70">
        <v>2127188</v>
      </c>
      <c r="F9" s="70">
        <v>2196996</v>
      </c>
      <c r="G9" s="70">
        <v>2270945</v>
      </c>
    </row>
    <row r="10" spans="1:10" x14ac:dyDescent="0.25">
      <c r="A10" s="116" t="s">
        <v>113</v>
      </c>
      <c r="B10" s="116"/>
      <c r="C10" s="117">
        <v>1200</v>
      </c>
      <c r="D10" s="117">
        <v>1200</v>
      </c>
      <c r="E10" s="117">
        <v>0</v>
      </c>
      <c r="F10" s="117">
        <v>0</v>
      </c>
      <c r="G10" s="117">
        <v>0</v>
      </c>
    </row>
    <row r="11" spans="1:10" x14ac:dyDescent="0.25">
      <c r="A11" s="118" t="s">
        <v>114</v>
      </c>
      <c r="B11" s="118"/>
      <c r="C11" s="119">
        <v>1200</v>
      </c>
      <c r="D11" s="119">
        <v>1200</v>
      </c>
      <c r="E11" s="119">
        <v>0</v>
      </c>
      <c r="F11" s="119">
        <v>0</v>
      </c>
      <c r="G11" s="119">
        <v>0</v>
      </c>
    </row>
    <row r="12" spans="1:10" x14ac:dyDescent="0.25">
      <c r="A12" s="120" t="s">
        <v>119</v>
      </c>
      <c r="B12" s="120"/>
      <c r="C12" s="121">
        <v>0</v>
      </c>
      <c r="D12" s="121">
        <v>1200</v>
      </c>
      <c r="E12" s="121">
        <v>0</v>
      </c>
      <c r="F12" s="121">
        <v>0</v>
      </c>
      <c r="G12" s="121">
        <v>0</v>
      </c>
    </row>
    <row r="13" spans="1:10" x14ac:dyDescent="0.25">
      <c r="A13" s="122" t="s">
        <v>121</v>
      </c>
      <c r="B13" s="122"/>
      <c r="C13" s="123">
        <v>0</v>
      </c>
      <c r="D13" s="123">
        <v>1200</v>
      </c>
      <c r="E13" s="123">
        <v>0</v>
      </c>
      <c r="F13" s="123">
        <v>0</v>
      </c>
      <c r="G13" s="123">
        <v>0</v>
      </c>
    </row>
    <row r="14" spans="1:10" x14ac:dyDescent="0.25">
      <c r="A14" s="124" t="s">
        <v>78</v>
      </c>
      <c r="B14" s="124"/>
      <c r="C14" s="125">
        <v>0</v>
      </c>
      <c r="D14" s="125">
        <v>1200</v>
      </c>
      <c r="E14" s="125">
        <v>0</v>
      </c>
      <c r="F14" s="125">
        <v>0</v>
      </c>
      <c r="G14" s="125">
        <v>0</v>
      </c>
    </row>
    <row r="15" spans="1:10" x14ac:dyDescent="0.25">
      <c r="A15" s="126" t="s">
        <v>83</v>
      </c>
      <c r="B15" s="126"/>
      <c r="C15" s="126">
        <v>0</v>
      </c>
      <c r="D15" s="126">
        <v>1200</v>
      </c>
      <c r="E15" s="126">
        <v>0</v>
      </c>
      <c r="F15" s="126">
        <v>0</v>
      </c>
      <c r="G15" s="126">
        <v>0</v>
      </c>
    </row>
    <row r="16" spans="1:10" x14ac:dyDescent="0.25">
      <c r="A16" s="126" t="s">
        <v>86</v>
      </c>
      <c r="B16" s="126"/>
      <c r="C16" s="126">
        <v>0</v>
      </c>
      <c r="D16" s="126">
        <v>1200</v>
      </c>
      <c r="E16" s="126">
        <v>0</v>
      </c>
      <c r="F16" s="126">
        <v>0</v>
      </c>
      <c r="G16" s="126">
        <v>0</v>
      </c>
    </row>
    <row r="17" spans="1:7" x14ac:dyDescent="0.25">
      <c r="A17" s="120" t="s">
        <v>115</v>
      </c>
      <c r="B17" s="120"/>
      <c r="C17" s="121">
        <v>1200</v>
      </c>
      <c r="D17" s="121">
        <v>0</v>
      </c>
      <c r="E17" s="121">
        <v>0</v>
      </c>
      <c r="F17" s="121">
        <v>0</v>
      </c>
      <c r="G17" s="121">
        <v>0</v>
      </c>
    </row>
    <row r="18" spans="1:7" x14ac:dyDescent="0.25">
      <c r="A18" s="122" t="s">
        <v>116</v>
      </c>
      <c r="B18" s="122"/>
      <c r="C18" s="123">
        <v>1200</v>
      </c>
      <c r="D18" s="123">
        <v>0</v>
      </c>
      <c r="E18" s="123">
        <v>0</v>
      </c>
      <c r="F18" s="123">
        <v>0</v>
      </c>
      <c r="G18" s="123">
        <v>0</v>
      </c>
    </row>
    <row r="19" spans="1:7" x14ac:dyDescent="0.25">
      <c r="A19" s="124" t="s">
        <v>78</v>
      </c>
      <c r="B19" s="124"/>
      <c r="C19" s="125">
        <v>1200</v>
      </c>
      <c r="D19" s="125">
        <v>0</v>
      </c>
      <c r="E19" s="125">
        <v>0</v>
      </c>
      <c r="F19" s="125">
        <v>0</v>
      </c>
      <c r="G19" s="125">
        <v>0</v>
      </c>
    </row>
    <row r="20" spans="1:7" x14ac:dyDescent="0.25">
      <c r="A20" s="126" t="s">
        <v>83</v>
      </c>
      <c r="B20" s="126"/>
      <c r="C20" s="126">
        <v>1200</v>
      </c>
      <c r="D20" s="126">
        <v>0</v>
      </c>
      <c r="E20" s="126">
        <v>0</v>
      </c>
      <c r="F20" s="126">
        <v>0</v>
      </c>
      <c r="G20" s="126">
        <v>0</v>
      </c>
    </row>
    <row r="21" spans="1:7" x14ac:dyDescent="0.25">
      <c r="A21" s="126" t="s">
        <v>86</v>
      </c>
      <c r="B21" s="126"/>
      <c r="C21" s="126">
        <v>1200</v>
      </c>
      <c r="D21" s="126">
        <v>0</v>
      </c>
      <c r="E21" s="126">
        <v>0</v>
      </c>
      <c r="F21" s="126">
        <v>0</v>
      </c>
      <c r="G21" s="126">
        <v>0</v>
      </c>
    </row>
    <row r="22" spans="1:7" x14ac:dyDescent="0.25">
      <c r="A22" s="116" t="s">
        <v>117</v>
      </c>
      <c r="B22" s="116"/>
      <c r="C22" s="117">
        <v>1613811.07</v>
      </c>
      <c r="D22" s="117">
        <v>2111101.5299999998</v>
      </c>
      <c r="E22" s="117">
        <v>2127188</v>
      </c>
      <c r="F22" s="117">
        <v>2196996</v>
      </c>
      <c r="G22" s="117">
        <v>2270945</v>
      </c>
    </row>
    <row r="23" spans="1:7" x14ac:dyDescent="0.25">
      <c r="A23" s="118" t="s">
        <v>118</v>
      </c>
      <c r="B23" s="118"/>
      <c r="C23" s="119">
        <v>1613811.07</v>
      </c>
      <c r="D23" s="119">
        <v>2111101.5299999998</v>
      </c>
      <c r="E23" s="119">
        <v>2127188</v>
      </c>
      <c r="F23" s="119">
        <v>2196996</v>
      </c>
      <c r="G23" s="119">
        <v>2270945</v>
      </c>
    </row>
    <row r="24" spans="1:7" x14ac:dyDescent="0.25">
      <c r="A24" s="120" t="s">
        <v>119</v>
      </c>
      <c r="B24" s="120"/>
      <c r="C24" s="121">
        <v>0</v>
      </c>
      <c r="D24" s="121">
        <v>2111101.5299999998</v>
      </c>
      <c r="E24" s="121">
        <v>2127188</v>
      </c>
      <c r="F24" s="121">
        <v>2196996</v>
      </c>
      <c r="G24" s="121">
        <v>2270945</v>
      </c>
    </row>
    <row r="25" spans="1:7" x14ac:dyDescent="0.25">
      <c r="A25" s="122" t="s">
        <v>120</v>
      </c>
      <c r="B25" s="122"/>
      <c r="C25" s="123">
        <v>0</v>
      </c>
      <c r="D25" s="123">
        <v>658108</v>
      </c>
      <c r="E25" s="123">
        <v>658108</v>
      </c>
      <c r="F25" s="123">
        <v>658108</v>
      </c>
      <c r="G25" s="123">
        <v>658108</v>
      </c>
    </row>
    <row r="26" spans="1:7" x14ac:dyDescent="0.25">
      <c r="A26" s="124" t="s">
        <v>80</v>
      </c>
      <c r="B26" s="124"/>
      <c r="C26" s="125">
        <v>0</v>
      </c>
      <c r="D26" s="125">
        <v>658108</v>
      </c>
      <c r="E26" s="125">
        <v>658108</v>
      </c>
      <c r="F26" s="125">
        <v>658108</v>
      </c>
      <c r="G26" s="125">
        <v>658108</v>
      </c>
    </row>
    <row r="27" spans="1:7" x14ac:dyDescent="0.25">
      <c r="A27" s="126" t="s">
        <v>83</v>
      </c>
      <c r="B27" s="126"/>
      <c r="C27" s="126">
        <v>0</v>
      </c>
      <c r="D27" s="126">
        <v>658108</v>
      </c>
      <c r="E27" s="126">
        <v>658108</v>
      </c>
      <c r="F27" s="126">
        <v>658108</v>
      </c>
      <c r="G27" s="126">
        <v>658108</v>
      </c>
    </row>
    <row r="28" spans="1:7" x14ac:dyDescent="0.25">
      <c r="A28" s="126" t="s">
        <v>84</v>
      </c>
      <c r="B28" s="126"/>
      <c r="C28" s="126">
        <v>0</v>
      </c>
      <c r="D28" s="126">
        <v>537334</v>
      </c>
      <c r="E28" s="126">
        <v>537334</v>
      </c>
      <c r="F28" s="126">
        <v>537334</v>
      </c>
      <c r="G28" s="126">
        <v>537338</v>
      </c>
    </row>
    <row r="29" spans="1:7" x14ac:dyDescent="0.25">
      <c r="A29" s="126" t="s">
        <v>85</v>
      </c>
      <c r="B29" s="126"/>
      <c r="C29" s="126">
        <v>0</v>
      </c>
      <c r="D29" s="126">
        <v>120774</v>
      </c>
      <c r="E29" s="126">
        <v>120774</v>
      </c>
      <c r="F29" s="126">
        <v>120774</v>
      </c>
      <c r="G29" s="126">
        <v>120770</v>
      </c>
    </row>
    <row r="30" spans="1:7" x14ac:dyDescent="0.25">
      <c r="A30" s="122" t="s">
        <v>121</v>
      </c>
      <c r="B30" s="122"/>
      <c r="C30" s="123">
        <v>0</v>
      </c>
      <c r="D30" s="123">
        <v>1410463.53</v>
      </c>
      <c r="E30" s="123">
        <v>1411380</v>
      </c>
      <c r="F30" s="123">
        <v>1480798</v>
      </c>
      <c r="G30" s="123">
        <v>1553737</v>
      </c>
    </row>
    <row r="31" spans="1:7" x14ac:dyDescent="0.25">
      <c r="A31" s="124" t="s">
        <v>74</v>
      </c>
      <c r="B31" s="124"/>
      <c r="C31" s="125">
        <v>0</v>
      </c>
      <c r="D31" s="125">
        <v>714039</v>
      </c>
      <c r="E31" s="125">
        <v>714039</v>
      </c>
      <c r="F31" s="125">
        <v>749719</v>
      </c>
      <c r="G31" s="125">
        <v>787210</v>
      </c>
    </row>
    <row r="32" spans="1:7" x14ac:dyDescent="0.25">
      <c r="A32" s="126" t="s">
        <v>83</v>
      </c>
      <c r="B32" s="126"/>
      <c r="C32" s="126">
        <v>0</v>
      </c>
      <c r="D32" s="126">
        <v>714039</v>
      </c>
      <c r="E32" s="126">
        <v>714039</v>
      </c>
      <c r="F32" s="126">
        <v>749719</v>
      </c>
      <c r="G32" s="126">
        <v>787210</v>
      </c>
    </row>
    <row r="33" spans="1:7" x14ac:dyDescent="0.25">
      <c r="A33" s="126" t="s">
        <v>84</v>
      </c>
      <c r="B33" s="126"/>
      <c r="C33" s="126">
        <v>0</v>
      </c>
      <c r="D33" s="126">
        <v>612616</v>
      </c>
      <c r="E33" s="126">
        <v>635490</v>
      </c>
      <c r="F33" s="126">
        <v>667260</v>
      </c>
      <c r="G33" s="126">
        <v>700620</v>
      </c>
    </row>
    <row r="34" spans="1:7" x14ac:dyDescent="0.25">
      <c r="A34" s="126" t="s">
        <v>85</v>
      </c>
      <c r="B34" s="126"/>
      <c r="C34" s="126">
        <v>0</v>
      </c>
      <c r="D34" s="126">
        <v>99303</v>
      </c>
      <c r="E34" s="126">
        <v>76429</v>
      </c>
      <c r="F34" s="126">
        <v>80239</v>
      </c>
      <c r="G34" s="126">
        <v>84260</v>
      </c>
    </row>
    <row r="35" spans="1:7" x14ac:dyDescent="0.25">
      <c r="A35" s="126" t="s">
        <v>86</v>
      </c>
      <c r="B35" s="126"/>
      <c r="C35" s="126">
        <v>0</v>
      </c>
      <c r="D35" s="126">
        <v>2120</v>
      </c>
      <c r="E35" s="126">
        <v>2120</v>
      </c>
      <c r="F35" s="126">
        <v>2220</v>
      </c>
      <c r="G35" s="126">
        <v>2330</v>
      </c>
    </row>
    <row r="36" spans="1:7" x14ac:dyDescent="0.25">
      <c r="A36" s="124" t="s">
        <v>77</v>
      </c>
      <c r="B36" s="124"/>
      <c r="C36" s="125">
        <v>0</v>
      </c>
      <c r="D36" s="125">
        <v>21284.53</v>
      </c>
      <c r="E36" s="125">
        <v>22200</v>
      </c>
      <c r="F36" s="125">
        <v>22200</v>
      </c>
      <c r="G36" s="125">
        <v>22200</v>
      </c>
    </row>
    <row r="37" spans="1:7" x14ac:dyDescent="0.25">
      <c r="A37" s="126" t="s">
        <v>83</v>
      </c>
      <c r="B37" s="126"/>
      <c r="C37" s="126">
        <v>0</v>
      </c>
      <c r="D37" s="126">
        <v>21284.53</v>
      </c>
      <c r="E37" s="126">
        <v>22200</v>
      </c>
      <c r="F37" s="126">
        <v>22200</v>
      </c>
      <c r="G37" s="126">
        <v>22200</v>
      </c>
    </row>
    <row r="38" spans="1:7" x14ac:dyDescent="0.25">
      <c r="A38" s="126" t="s">
        <v>85</v>
      </c>
      <c r="B38" s="126"/>
      <c r="C38" s="126">
        <v>0</v>
      </c>
      <c r="D38" s="126">
        <v>21164.53</v>
      </c>
      <c r="E38" s="126">
        <v>22080</v>
      </c>
      <c r="F38" s="126">
        <v>22080</v>
      </c>
      <c r="G38" s="126">
        <v>22080</v>
      </c>
    </row>
    <row r="39" spans="1:7" x14ac:dyDescent="0.25">
      <c r="A39" s="126" t="s">
        <v>89</v>
      </c>
      <c r="B39" s="126"/>
      <c r="C39" s="126">
        <v>0</v>
      </c>
      <c r="D39" s="126">
        <v>120</v>
      </c>
      <c r="E39" s="126">
        <v>120</v>
      </c>
      <c r="F39" s="126">
        <v>120</v>
      </c>
      <c r="G39" s="126">
        <v>120</v>
      </c>
    </row>
    <row r="40" spans="1:7" x14ac:dyDescent="0.25">
      <c r="A40" s="124" t="s">
        <v>81</v>
      </c>
      <c r="B40" s="124"/>
      <c r="C40" s="125">
        <v>0</v>
      </c>
      <c r="D40" s="125">
        <v>675140</v>
      </c>
      <c r="E40" s="125">
        <v>675141</v>
      </c>
      <c r="F40" s="125">
        <v>708879</v>
      </c>
      <c r="G40" s="125">
        <v>744327</v>
      </c>
    </row>
    <row r="41" spans="1:7" x14ac:dyDescent="0.25">
      <c r="A41" s="126" t="s">
        <v>83</v>
      </c>
      <c r="B41" s="126"/>
      <c r="C41" s="126">
        <v>0</v>
      </c>
      <c r="D41" s="126">
        <v>675140</v>
      </c>
      <c r="E41" s="126">
        <v>675141</v>
      </c>
      <c r="F41" s="126">
        <v>708879</v>
      </c>
      <c r="G41" s="126">
        <v>744327</v>
      </c>
    </row>
    <row r="42" spans="1:7" x14ac:dyDescent="0.25">
      <c r="A42" s="126" t="s">
        <v>84</v>
      </c>
      <c r="B42" s="126"/>
      <c r="C42" s="126">
        <v>0</v>
      </c>
      <c r="D42" s="126">
        <v>579239</v>
      </c>
      <c r="E42" s="126">
        <v>600871</v>
      </c>
      <c r="F42" s="126">
        <v>630909</v>
      </c>
      <c r="G42" s="126">
        <v>662450</v>
      </c>
    </row>
    <row r="43" spans="1:7" x14ac:dyDescent="0.25">
      <c r="A43" s="126" t="s">
        <v>85</v>
      </c>
      <c r="B43" s="126"/>
      <c r="C43" s="126">
        <v>0</v>
      </c>
      <c r="D43" s="126">
        <v>93891</v>
      </c>
      <c r="E43" s="126">
        <v>72260</v>
      </c>
      <c r="F43" s="126">
        <v>75860</v>
      </c>
      <c r="G43" s="126">
        <v>79657</v>
      </c>
    </row>
    <row r="44" spans="1:7" x14ac:dyDescent="0.25">
      <c r="A44" s="126" t="s">
        <v>86</v>
      </c>
      <c r="B44" s="126"/>
      <c r="C44" s="126">
        <v>0</v>
      </c>
      <c r="D44" s="126">
        <v>2010</v>
      </c>
      <c r="E44" s="126">
        <v>2010</v>
      </c>
      <c r="F44" s="126">
        <v>2110</v>
      </c>
      <c r="G44" s="126">
        <v>2220</v>
      </c>
    </row>
    <row r="45" spans="1:7" x14ac:dyDescent="0.25">
      <c r="A45" s="122" t="s">
        <v>122</v>
      </c>
      <c r="B45" s="122"/>
      <c r="C45" s="123">
        <v>0</v>
      </c>
      <c r="D45" s="123">
        <v>42530</v>
      </c>
      <c r="E45" s="123">
        <v>57700</v>
      </c>
      <c r="F45" s="123">
        <v>58090</v>
      </c>
      <c r="G45" s="123">
        <v>59100</v>
      </c>
    </row>
    <row r="46" spans="1:7" x14ac:dyDescent="0.25">
      <c r="A46" s="124" t="s">
        <v>74</v>
      </c>
      <c r="B46" s="124"/>
      <c r="C46" s="125">
        <v>0</v>
      </c>
      <c r="D46" s="125">
        <v>2480</v>
      </c>
      <c r="E46" s="125">
        <v>10280</v>
      </c>
      <c r="F46" s="125">
        <v>10480</v>
      </c>
      <c r="G46" s="125">
        <v>11000</v>
      </c>
    </row>
    <row r="47" spans="1:7" x14ac:dyDescent="0.25">
      <c r="A47" s="126" t="s">
        <v>87</v>
      </c>
      <c r="B47" s="126"/>
      <c r="C47" s="126">
        <v>0</v>
      </c>
      <c r="D47" s="126">
        <v>2480</v>
      </c>
      <c r="E47" s="126">
        <v>10280</v>
      </c>
      <c r="F47" s="126">
        <v>10480</v>
      </c>
      <c r="G47" s="126">
        <v>11000</v>
      </c>
    </row>
    <row r="48" spans="1:7" x14ac:dyDescent="0.25">
      <c r="A48" s="126" t="s">
        <v>88</v>
      </c>
      <c r="B48" s="126"/>
      <c r="C48" s="126">
        <v>0</v>
      </c>
      <c r="D48" s="126">
        <v>2480</v>
      </c>
      <c r="E48" s="126">
        <v>10280</v>
      </c>
      <c r="F48" s="126">
        <v>10480</v>
      </c>
      <c r="G48" s="126">
        <v>11000</v>
      </c>
    </row>
    <row r="49" spans="1:7" x14ac:dyDescent="0.25">
      <c r="A49" s="124" t="s">
        <v>77</v>
      </c>
      <c r="B49" s="124"/>
      <c r="C49" s="125">
        <v>0</v>
      </c>
      <c r="D49" s="125">
        <v>37700</v>
      </c>
      <c r="E49" s="125">
        <v>37700</v>
      </c>
      <c r="F49" s="125">
        <v>37700</v>
      </c>
      <c r="G49" s="125">
        <v>37700</v>
      </c>
    </row>
    <row r="50" spans="1:7" x14ac:dyDescent="0.25">
      <c r="A50" s="126" t="s">
        <v>87</v>
      </c>
      <c r="B50" s="126"/>
      <c r="C50" s="126">
        <v>0</v>
      </c>
      <c r="D50" s="126">
        <v>37700</v>
      </c>
      <c r="E50" s="126">
        <v>37700</v>
      </c>
      <c r="F50" s="126">
        <v>37700</v>
      </c>
      <c r="G50" s="126">
        <v>37700</v>
      </c>
    </row>
    <row r="51" spans="1:7" x14ac:dyDescent="0.25">
      <c r="A51" s="126" t="s">
        <v>88</v>
      </c>
      <c r="B51" s="126"/>
      <c r="C51" s="126">
        <v>0</v>
      </c>
      <c r="D51" s="126">
        <v>37700</v>
      </c>
      <c r="E51" s="126">
        <v>37700</v>
      </c>
      <c r="F51" s="126">
        <v>37700</v>
      </c>
      <c r="G51" s="126">
        <v>37700</v>
      </c>
    </row>
    <row r="52" spans="1:7" x14ac:dyDescent="0.25">
      <c r="A52" s="124" t="s">
        <v>81</v>
      </c>
      <c r="B52" s="124"/>
      <c r="C52" s="125">
        <v>0</v>
      </c>
      <c r="D52" s="125">
        <v>2350</v>
      </c>
      <c r="E52" s="125">
        <v>9720</v>
      </c>
      <c r="F52" s="125">
        <v>9910</v>
      </c>
      <c r="G52" s="125">
        <v>10400</v>
      </c>
    </row>
    <row r="53" spans="1:7" x14ac:dyDescent="0.25">
      <c r="A53" s="126" t="s">
        <v>87</v>
      </c>
      <c r="B53" s="126"/>
      <c r="C53" s="126">
        <v>0</v>
      </c>
      <c r="D53" s="126">
        <v>2350</v>
      </c>
      <c r="E53" s="126">
        <v>9720</v>
      </c>
      <c r="F53" s="126">
        <v>9910</v>
      </c>
      <c r="G53" s="126">
        <v>10400</v>
      </c>
    </row>
    <row r="54" spans="1:7" x14ac:dyDescent="0.25">
      <c r="A54" s="126" t="s">
        <v>88</v>
      </c>
      <c r="B54" s="126"/>
      <c r="C54" s="126">
        <v>0</v>
      </c>
      <c r="D54" s="126">
        <v>2350</v>
      </c>
      <c r="E54" s="126">
        <v>9720</v>
      </c>
      <c r="F54" s="126">
        <v>9910</v>
      </c>
      <c r="G54" s="126">
        <v>10400</v>
      </c>
    </row>
    <row r="55" spans="1:7" x14ac:dyDescent="0.25">
      <c r="A55" s="120" t="s">
        <v>123</v>
      </c>
      <c r="B55" s="120"/>
      <c r="C55" s="121">
        <v>615054</v>
      </c>
      <c r="D55" s="121">
        <v>0</v>
      </c>
      <c r="E55" s="121">
        <v>0</v>
      </c>
      <c r="F55" s="121">
        <v>0</v>
      </c>
      <c r="G55" s="121">
        <v>0</v>
      </c>
    </row>
    <row r="56" spans="1:7" x14ac:dyDescent="0.25">
      <c r="A56" s="122" t="s">
        <v>116</v>
      </c>
      <c r="B56" s="122"/>
      <c r="C56" s="123">
        <v>615054</v>
      </c>
      <c r="D56" s="123">
        <v>0</v>
      </c>
      <c r="E56" s="123">
        <v>0</v>
      </c>
      <c r="F56" s="123">
        <v>0</v>
      </c>
      <c r="G56" s="123">
        <v>0</v>
      </c>
    </row>
    <row r="57" spans="1:7" x14ac:dyDescent="0.25">
      <c r="A57" s="124" t="s">
        <v>76</v>
      </c>
      <c r="B57" s="124"/>
      <c r="C57" s="125">
        <v>615054</v>
      </c>
      <c r="D57" s="125">
        <v>0</v>
      </c>
      <c r="E57" s="125">
        <v>0</v>
      </c>
      <c r="F57" s="125">
        <v>0</v>
      </c>
      <c r="G57" s="125">
        <v>0</v>
      </c>
    </row>
    <row r="58" spans="1:7" x14ac:dyDescent="0.25">
      <c r="A58" s="126" t="s">
        <v>83</v>
      </c>
      <c r="B58" s="126"/>
      <c r="C58" s="126">
        <v>615054</v>
      </c>
      <c r="D58" s="126">
        <v>0</v>
      </c>
      <c r="E58" s="126">
        <v>0</v>
      </c>
      <c r="F58" s="126">
        <v>0</v>
      </c>
      <c r="G58" s="126">
        <v>0</v>
      </c>
    </row>
    <row r="59" spans="1:7" x14ac:dyDescent="0.25">
      <c r="A59" s="126" t="s">
        <v>84</v>
      </c>
      <c r="B59" s="126"/>
      <c r="C59" s="126">
        <v>537334</v>
      </c>
      <c r="D59" s="126">
        <v>0</v>
      </c>
      <c r="E59" s="126">
        <v>0</v>
      </c>
      <c r="F59" s="126">
        <v>0</v>
      </c>
      <c r="G59" s="126">
        <v>0</v>
      </c>
    </row>
    <row r="60" spans="1:7" x14ac:dyDescent="0.25">
      <c r="A60" s="126" t="s">
        <v>85</v>
      </c>
      <c r="B60" s="126"/>
      <c r="C60" s="126">
        <v>77720</v>
      </c>
      <c r="D60" s="126">
        <v>0</v>
      </c>
      <c r="E60" s="126">
        <v>0</v>
      </c>
      <c r="F60" s="126">
        <v>0</v>
      </c>
      <c r="G60" s="126">
        <v>0</v>
      </c>
    </row>
    <row r="61" spans="1:7" x14ac:dyDescent="0.25">
      <c r="A61" s="120" t="s">
        <v>115</v>
      </c>
      <c r="B61" s="120"/>
      <c r="C61" s="121">
        <v>998757.07</v>
      </c>
      <c r="D61" s="121">
        <v>0</v>
      </c>
      <c r="E61" s="121">
        <v>0</v>
      </c>
      <c r="F61" s="121">
        <v>0</v>
      </c>
      <c r="G61" s="121">
        <v>0</v>
      </c>
    </row>
    <row r="62" spans="1:7" x14ac:dyDescent="0.25">
      <c r="A62" s="122" t="s">
        <v>116</v>
      </c>
      <c r="B62" s="122"/>
      <c r="C62" s="123">
        <v>950193.92</v>
      </c>
      <c r="D62" s="123">
        <v>0</v>
      </c>
      <c r="E62" s="123">
        <v>0</v>
      </c>
      <c r="F62" s="123">
        <v>0</v>
      </c>
      <c r="G62" s="123">
        <v>0</v>
      </c>
    </row>
    <row r="63" spans="1:7" x14ac:dyDescent="0.25">
      <c r="A63" s="124" t="s">
        <v>75</v>
      </c>
      <c r="B63" s="124"/>
      <c r="C63" s="125">
        <v>482798.3</v>
      </c>
      <c r="D63" s="125">
        <v>0</v>
      </c>
      <c r="E63" s="125">
        <v>0</v>
      </c>
      <c r="F63" s="125">
        <v>0</v>
      </c>
      <c r="G63" s="125">
        <v>0</v>
      </c>
    </row>
    <row r="64" spans="1:7" x14ac:dyDescent="0.25">
      <c r="A64" s="126" t="s">
        <v>83</v>
      </c>
      <c r="B64" s="126"/>
      <c r="C64" s="126">
        <v>482798.3</v>
      </c>
      <c r="D64" s="126">
        <v>0</v>
      </c>
      <c r="E64" s="126">
        <v>0</v>
      </c>
      <c r="F64" s="126">
        <v>0</v>
      </c>
      <c r="G64" s="126">
        <v>0</v>
      </c>
    </row>
    <row r="65" spans="1:7" x14ac:dyDescent="0.25">
      <c r="A65" s="126" t="s">
        <v>84</v>
      </c>
      <c r="B65" s="126"/>
      <c r="C65" s="126">
        <v>386710.14</v>
      </c>
      <c r="D65" s="126">
        <v>0</v>
      </c>
      <c r="E65" s="126">
        <v>0</v>
      </c>
      <c r="F65" s="126">
        <v>0</v>
      </c>
      <c r="G65" s="126">
        <v>0</v>
      </c>
    </row>
    <row r="66" spans="1:7" x14ac:dyDescent="0.25">
      <c r="A66" s="126" t="s">
        <v>85</v>
      </c>
      <c r="B66" s="126"/>
      <c r="C66" s="126">
        <v>96088.16</v>
      </c>
      <c r="D66" s="126">
        <v>0</v>
      </c>
      <c r="E66" s="126">
        <v>0</v>
      </c>
      <c r="F66" s="126">
        <v>0</v>
      </c>
      <c r="G66" s="126">
        <v>0</v>
      </c>
    </row>
    <row r="67" spans="1:7" x14ac:dyDescent="0.25">
      <c r="A67" s="124" t="s">
        <v>77</v>
      </c>
      <c r="B67" s="124"/>
      <c r="C67" s="125">
        <v>10902.72</v>
      </c>
      <c r="D67" s="125">
        <v>0</v>
      </c>
      <c r="E67" s="125">
        <v>0</v>
      </c>
      <c r="F67" s="125">
        <v>0</v>
      </c>
      <c r="G67" s="125">
        <v>0</v>
      </c>
    </row>
    <row r="68" spans="1:7" x14ac:dyDescent="0.25">
      <c r="A68" s="126" t="s">
        <v>83</v>
      </c>
      <c r="B68" s="126"/>
      <c r="C68" s="126">
        <v>10902.72</v>
      </c>
      <c r="D68" s="126">
        <v>0</v>
      </c>
      <c r="E68" s="126">
        <v>0</v>
      </c>
      <c r="F68" s="126">
        <v>0</v>
      </c>
      <c r="G68" s="126">
        <v>0</v>
      </c>
    </row>
    <row r="69" spans="1:7" x14ac:dyDescent="0.25">
      <c r="A69" s="126" t="s">
        <v>85</v>
      </c>
      <c r="B69" s="126"/>
      <c r="C69" s="126">
        <v>10902.72</v>
      </c>
      <c r="D69" s="126">
        <v>0</v>
      </c>
      <c r="E69" s="126">
        <v>0</v>
      </c>
      <c r="F69" s="126">
        <v>0</v>
      </c>
      <c r="G69" s="126">
        <v>0</v>
      </c>
    </row>
    <row r="70" spans="1:7" x14ac:dyDescent="0.25">
      <c r="A70" s="124" t="s">
        <v>79</v>
      </c>
      <c r="B70" s="124"/>
      <c r="C70" s="125">
        <v>456492.9</v>
      </c>
      <c r="D70" s="125">
        <v>0</v>
      </c>
      <c r="E70" s="125">
        <v>0</v>
      </c>
      <c r="F70" s="125">
        <v>0</v>
      </c>
      <c r="G70" s="125">
        <v>0</v>
      </c>
    </row>
    <row r="71" spans="1:7" x14ac:dyDescent="0.25">
      <c r="A71" s="126" t="s">
        <v>83</v>
      </c>
      <c r="B71" s="126"/>
      <c r="C71" s="126">
        <v>456492.9</v>
      </c>
      <c r="D71" s="126">
        <v>0</v>
      </c>
      <c r="E71" s="126">
        <v>0</v>
      </c>
      <c r="F71" s="126">
        <v>0</v>
      </c>
      <c r="G71" s="126">
        <v>0</v>
      </c>
    </row>
    <row r="72" spans="1:7" x14ac:dyDescent="0.25">
      <c r="A72" s="126" t="s">
        <v>84</v>
      </c>
      <c r="B72" s="126"/>
      <c r="C72" s="126">
        <v>366767.06</v>
      </c>
      <c r="D72" s="126">
        <v>0</v>
      </c>
      <c r="E72" s="126">
        <v>0</v>
      </c>
      <c r="F72" s="126">
        <v>0</v>
      </c>
      <c r="G72" s="126">
        <v>0</v>
      </c>
    </row>
    <row r="73" spans="1:7" x14ac:dyDescent="0.25">
      <c r="A73" s="126" t="s">
        <v>85</v>
      </c>
      <c r="B73" s="126"/>
      <c r="C73" s="126">
        <v>89725.84</v>
      </c>
      <c r="D73" s="126">
        <v>0</v>
      </c>
      <c r="E73" s="126">
        <v>0</v>
      </c>
      <c r="F73" s="126">
        <v>0</v>
      </c>
      <c r="G73" s="126">
        <v>0</v>
      </c>
    </row>
    <row r="74" spans="1:7" x14ac:dyDescent="0.25">
      <c r="A74" s="122" t="s">
        <v>124</v>
      </c>
      <c r="B74" s="122"/>
      <c r="C74" s="123">
        <v>48563.15</v>
      </c>
      <c r="D74" s="123">
        <v>0</v>
      </c>
      <c r="E74" s="123">
        <v>0</v>
      </c>
      <c r="F74" s="123">
        <v>0</v>
      </c>
      <c r="G74" s="123">
        <v>0</v>
      </c>
    </row>
    <row r="75" spans="1:7" x14ac:dyDescent="0.25">
      <c r="A75" s="124" t="s">
        <v>75</v>
      </c>
      <c r="B75" s="124"/>
      <c r="C75" s="125">
        <v>12760</v>
      </c>
      <c r="D75" s="125">
        <v>0</v>
      </c>
      <c r="E75" s="125">
        <v>0</v>
      </c>
      <c r="F75" s="125">
        <v>0</v>
      </c>
      <c r="G75" s="125">
        <v>0</v>
      </c>
    </row>
    <row r="76" spans="1:7" x14ac:dyDescent="0.25">
      <c r="A76" s="126" t="s">
        <v>87</v>
      </c>
      <c r="B76" s="126"/>
      <c r="C76" s="126">
        <v>12760</v>
      </c>
      <c r="D76" s="126">
        <v>0</v>
      </c>
      <c r="E76" s="126">
        <v>0</v>
      </c>
      <c r="F76" s="126">
        <v>0</v>
      </c>
      <c r="G76" s="126">
        <v>0</v>
      </c>
    </row>
    <row r="77" spans="1:7" x14ac:dyDescent="0.25">
      <c r="A77" s="126" t="s">
        <v>88</v>
      </c>
      <c r="B77" s="126"/>
      <c r="C77" s="126">
        <v>12760</v>
      </c>
      <c r="D77" s="126">
        <v>0</v>
      </c>
      <c r="E77" s="126">
        <v>0</v>
      </c>
      <c r="F77" s="126">
        <v>0</v>
      </c>
      <c r="G77" s="126">
        <v>0</v>
      </c>
    </row>
    <row r="78" spans="1:7" x14ac:dyDescent="0.25">
      <c r="A78" s="124" t="s">
        <v>77</v>
      </c>
      <c r="B78" s="124"/>
      <c r="C78" s="125">
        <v>23733.15</v>
      </c>
      <c r="D78" s="125">
        <v>0</v>
      </c>
      <c r="E78" s="125">
        <v>0</v>
      </c>
      <c r="F78" s="125">
        <v>0</v>
      </c>
      <c r="G78" s="125">
        <v>0</v>
      </c>
    </row>
    <row r="79" spans="1:7" x14ac:dyDescent="0.25">
      <c r="A79" s="126" t="s">
        <v>87</v>
      </c>
      <c r="B79" s="126"/>
      <c r="C79" s="126">
        <v>23733.15</v>
      </c>
      <c r="D79" s="126">
        <v>0</v>
      </c>
      <c r="E79" s="126">
        <v>0</v>
      </c>
      <c r="F79" s="126">
        <v>0</v>
      </c>
      <c r="G79" s="126">
        <v>0</v>
      </c>
    </row>
    <row r="80" spans="1:7" x14ac:dyDescent="0.25">
      <c r="A80" s="126" t="s">
        <v>88</v>
      </c>
      <c r="B80" s="126"/>
      <c r="C80" s="126">
        <v>23733.15</v>
      </c>
      <c r="D80" s="126">
        <v>0</v>
      </c>
      <c r="E80" s="126">
        <v>0</v>
      </c>
      <c r="F80" s="126">
        <v>0</v>
      </c>
      <c r="G80" s="126">
        <v>0</v>
      </c>
    </row>
    <row r="81" spans="1:7" x14ac:dyDescent="0.25">
      <c r="A81" s="124" t="s">
        <v>79</v>
      </c>
      <c r="B81" s="124"/>
      <c r="C81" s="125">
        <v>12070</v>
      </c>
      <c r="D81" s="125">
        <v>0</v>
      </c>
      <c r="E81" s="125">
        <v>0</v>
      </c>
      <c r="F81" s="125">
        <v>0</v>
      </c>
      <c r="G81" s="125">
        <v>0</v>
      </c>
    </row>
    <row r="82" spans="1:7" x14ac:dyDescent="0.25">
      <c r="A82" s="126" t="s">
        <v>87</v>
      </c>
      <c r="B82" s="126"/>
      <c r="C82" s="126">
        <v>12070</v>
      </c>
      <c r="D82" s="126">
        <v>0</v>
      </c>
      <c r="E82" s="126">
        <v>0</v>
      </c>
      <c r="F82" s="126">
        <v>0</v>
      </c>
      <c r="G82" s="126">
        <v>0</v>
      </c>
    </row>
    <row r="83" spans="1:7" x14ac:dyDescent="0.25">
      <c r="A83" s="126" t="s">
        <v>88</v>
      </c>
      <c r="B83" s="126"/>
      <c r="C83" s="126">
        <v>12070</v>
      </c>
      <c r="D83" s="126">
        <v>0</v>
      </c>
      <c r="E83" s="126">
        <v>0</v>
      </c>
      <c r="F83" s="126">
        <v>0</v>
      </c>
      <c r="G83" s="126">
        <v>0</v>
      </c>
    </row>
  </sheetData>
  <mergeCells count="2">
    <mergeCell ref="A1:J1"/>
    <mergeCell ref="A3:G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Financijski plan 2026-2028</vt:lpstr>
      <vt:lpstr>Sažetak</vt:lpstr>
      <vt:lpstr>A1.Račun prihoda i rashoda</vt:lpstr>
      <vt:lpstr>A2.Prihodi i rashodi prema izvo</vt:lpstr>
      <vt:lpstr>A3.Rashodi prema funkcijskoj kl</vt:lpstr>
      <vt:lpstr>B1.Račun financiranja prema eko</vt:lpstr>
      <vt:lpstr>B2.Račun financiranj prema izvo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Jvp</dc:creator>
  <cp:lastModifiedBy>Jvp</cp:lastModifiedBy>
  <cp:lastPrinted>2025-12-19T13:18:38Z</cp:lastPrinted>
  <dcterms:created xsi:type="dcterms:W3CDTF">2025-07-21T09:59:32Z</dcterms:created>
  <dcterms:modified xsi:type="dcterms:W3CDTF">2025-12-24T07:11:56Z</dcterms:modified>
</cp:coreProperties>
</file>